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720" windowWidth="19440" windowHeight="11325" activeTab="2"/>
  </bookViews>
  <sheets>
    <sheet name="Consolidated Checklist" sheetId="1" r:id="rId1"/>
    <sheet name="Resource Impact" sheetId="4" r:id="rId2"/>
    <sheet name="Environmental Quality" sheetId="12" r:id="rId3"/>
  </sheets>
  <calcPr calcId="144525"/>
</workbook>
</file>

<file path=xl/calcChain.xml><?xml version="1.0" encoding="utf-8"?>
<calcChain xmlns="http://schemas.openxmlformats.org/spreadsheetml/2006/main">
  <c r="C26" i="12" l="1"/>
  <c r="B26" i="12"/>
  <c r="C112" i="12" l="1"/>
  <c r="B112" i="12"/>
  <c r="C58" i="12"/>
  <c r="B58" i="12"/>
  <c r="B24" i="12"/>
  <c r="B55" i="12" l="1"/>
  <c r="B106" i="12"/>
  <c r="B105" i="12"/>
  <c r="B104" i="12"/>
  <c r="D19" i="1" l="1"/>
  <c r="C21" i="12"/>
  <c r="B21" i="12"/>
  <c r="C46" i="12"/>
  <c r="B46" i="12"/>
  <c r="B17" i="12" l="1"/>
  <c r="C36" i="12"/>
  <c r="B36" i="12"/>
  <c r="B18" i="1"/>
  <c r="C18" i="1" s="1"/>
  <c r="B17" i="1"/>
  <c r="C17" i="1" s="1"/>
  <c r="B16" i="1"/>
  <c r="C16" i="1" s="1"/>
  <c r="B15" i="1"/>
  <c r="C15" i="1" s="1"/>
  <c r="C79" i="12" l="1"/>
  <c r="B79" i="12"/>
  <c r="C53" i="12"/>
  <c r="D18" i="1"/>
  <c r="D17" i="1"/>
  <c r="D16" i="1"/>
  <c r="D15" i="1"/>
  <c r="C25" i="12" l="1"/>
  <c r="B25" i="12"/>
  <c r="C17" i="12" l="1"/>
  <c r="C111" i="12"/>
  <c r="B111" i="12"/>
  <c r="C107" i="12"/>
  <c r="B107" i="12"/>
  <c r="C101" i="12"/>
  <c r="B101" i="12"/>
  <c r="C95" i="12"/>
  <c r="B95" i="12"/>
  <c r="B88" i="12"/>
  <c r="B28" i="1"/>
  <c r="C71" i="12"/>
  <c r="B71" i="12"/>
  <c r="C67" i="12"/>
  <c r="B67" i="12"/>
  <c r="C63" i="12"/>
  <c r="B63" i="12"/>
  <c r="B53" i="12"/>
  <c r="C31" i="12"/>
  <c r="B41" i="12"/>
  <c r="C41" i="12"/>
  <c r="B27" i="1" l="1"/>
  <c r="B25" i="1"/>
  <c r="B24" i="1"/>
  <c r="C88" i="12"/>
  <c r="B26" i="1"/>
  <c r="C72" i="12"/>
  <c r="C47" i="12"/>
  <c r="B47" i="12"/>
  <c r="B72" i="12"/>
  <c r="B29" i="1" l="1"/>
  <c r="C25" i="1"/>
  <c r="D25" i="1" s="1"/>
  <c r="C26" i="1"/>
  <c r="D26" i="1" s="1"/>
  <c r="C27" i="1"/>
  <c r="D27" i="1" s="1"/>
  <c r="C28" i="1"/>
  <c r="D28" i="1" s="1"/>
  <c r="C24" i="1"/>
  <c r="D24" i="1" s="1"/>
  <c r="C29" i="1" l="1"/>
  <c r="D29" i="1" l="1"/>
  <c r="D30" i="1" s="1"/>
  <c r="B33" i="1" s="1"/>
</calcChain>
</file>

<file path=xl/sharedStrings.xml><?xml version="1.0" encoding="utf-8"?>
<sst xmlns="http://schemas.openxmlformats.org/spreadsheetml/2006/main" count="164" uniqueCount="140">
  <si>
    <t>Section</t>
  </si>
  <si>
    <t>Final impact score in each section</t>
  </si>
  <si>
    <t>Site Planning</t>
  </si>
  <si>
    <t>Energy</t>
  </si>
  <si>
    <t>Water</t>
  </si>
  <si>
    <t>Waste</t>
  </si>
  <si>
    <t>Transport</t>
  </si>
  <si>
    <t>Social</t>
  </si>
  <si>
    <t>Total</t>
  </si>
  <si>
    <t>Qualitative Impact (from 0 to 100%) (Ql)</t>
  </si>
  <si>
    <t xml:space="preserve">Net Impact </t>
  </si>
  <si>
    <t>Impact/Points</t>
  </si>
  <si>
    <t>Solid Waste Management</t>
  </si>
  <si>
    <t>Carrying Capacity</t>
  </si>
  <si>
    <t>9 sqm/capita green cover has been provided</t>
  </si>
  <si>
    <t>Per capita CO2 emissions to be less than 1.18 tonnes per annum (India’s national average)</t>
  </si>
  <si>
    <t>Yes/No</t>
  </si>
  <si>
    <t xml:space="preserve">Adopt site planning strategies to ensure that the overall ambient outdoor temperature, before and after construction, does not change.
</t>
  </si>
  <si>
    <t>Maximum Impact/points</t>
  </si>
  <si>
    <t xml:space="preserve">Manage construction activities in a manner to reduce environmental damage </t>
  </si>
  <si>
    <t xml:space="preserve">Establish an effective monitoring systems like SCADA as well as an Operation and Maintenance Protocol for the various plumbing and water treatment systems (both centralized as well as decentralized) on site.
</t>
  </si>
  <si>
    <t xml:space="preserve">Treat all organic waste being generated on site </t>
  </si>
  <si>
    <t>Reduce the total amount of energy (kWh) required from the local Utility grid/Diesel gensets by at least 25 per cent.</t>
  </si>
  <si>
    <t>Reduce the total amount of energy (kWh) required from the local Utility grid/Diesel gensets by up to 100 per cent.</t>
  </si>
  <si>
    <t xml:space="preserve">Reduce the total amount of water required from the local Municipal supply/groundwater by at least 25 per cent.
</t>
  </si>
  <si>
    <t xml:space="preserve">Reduce the total amount of water required from the local Municipal supply/groundwater by up to 100 per cent.
</t>
  </si>
  <si>
    <t xml:space="preserve">GRIHA Large Development </t>
  </si>
  <si>
    <t>Self Evaluation Checklist</t>
  </si>
  <si>
    <t>Water availability to support the planned population on site</t>
  </si>
  <si>
    <t>New plantation on site</t>
  </si>
  <si>
    <t>Maintain existing site features</t>
  </si>
  <si>
    <t>Quality of water</t>
  </si>
  <si>
    <t>Ensure that quality of potable as well as non-potable water complies with relevant BIS standards</t>
  </si>
  <si>
    <t>Ensure that quality of captured rainwater for storage and recharge as well as recycled water for use, comply with the relevant BIS standards.</t>
  </si>
  <si>
    <t xml:space="preserve">Provide contractual tie-up with e-waste recyclers for purchase and safe recycling of e-waste from site. </t>
  </si>
  <si>
    <t>Handling and treatment of special waste</t>
  </si>
  <si>
    <t>Segregation and storage of waste on site</t>
  </si>
  <si>
    <t>Provision for hygienic secondary storage facility for organic and recyclable inorganic waste collected at site.</t>
  </si>
  <si>
    <t>Provide contractual tie-up with recyclers for purchase and safe recycling of inorganic recyclable wastes like metal, plastic, paper, etc., from site.</t>
  </si>
  <si>
    <t>Construction and demolition waste management</t>
  </si>
  <si>
    <t>Necessary physical safety measures like railings, non-slippery surfaces, etc., must be taken on site.</t>
  </si>
  <si>
    <t>Road network planning</t>
  </si>
  <si>
    <t>Parking for cars and two wheelers</t>
  </si>
  <si>
    <t>Total parking area allocated for cars and two wheelers should not exceed the area required by the local bye laws/local authority norms.</t>
  </si>
  <si>
    <t>Street network planning to be done in a manner to promote safety, community living, efficiency, walking and cycling. 
Measures to control speed of vehicular traffic should be implemented on site.</t>
  </si>
  <si>
    <t>Collective transport services</t>
  </si>
  <si>
    <t>Running collective transport services (route, stops, frequency, and capacity) for intra-site movement as well as to provide connectivity to the nearest city public transport nodes.</t>
  </si>
  <si>
    <t>Electric charging infrastructure for vehicles</t>
  </si>
  <si>
    <t>Facilities for construction workers</t>
  </si>
  <si>
    <t>All safety norms of NBC 2005 must be implemented on site during construction.</t>
  </si>
  <si>
    <t>All construction workers must have access to clean drinking water and hygienic toilets on site.</t>
  </si>
  <si>
    <t>Accommodation facilities for the construction workers must be clean, hygienic, with access to clean drinking water and toilets.</t>
  </si>
  <si>
    <t>Child labour should be banned on site.</t>
  </si>
  <si>
    <t>Social infrastructure in development</t>
  </si>
  <si>
    <t>Design of the development should be done according to guidelines on universal accessibility, including provision of disable-friendly public toilets.</t>
  </si>
  <si>
    <t>Identify smoke/tobacco free zones on site.</t>
  </si>
  <si>
    <t xml:space="preserve">Create environmental awareness through imparting information like display boards, panels etc. </t>
  </si>
  <si>
    <t>EWS housing should be provided on site.</t>
  </si>
  <si>
    <t>Health centers and schools – reserved for lower income group -  should be provided in the development as per Urban Development Plans Formulation and Implementation (UDPFI) guidelines.</t>
  </si>
  <si>
    <t>Planning to also consider adequate provision for informal market.</t>
  </si>
  <si>
    <t>Food production on site</t>
  </si>
  <si>
    <t>Outdoor street and security lighting</t>
  </si>
  <si>
    <t>Outdoor street lighting meets the required lux levels.</t>
  </si>
  <si>
    <r>
      <rPr>
        <i/>
        <sz val="10"/>
        <rFont val="Arial"/>
        <family val="2"/>
      </rPr>
      <t>Automatic switching/ dimming controls to be provided for all outdoor lightings.</t>
    </r>
    <r>
      <rPr>
        <sz val="10"/>
        <rFont val="Arial"/>
        <family val="2"/>
      </rPr>
      <t xml:space="preserve">
</t>
    </r>
  </si>
  <si>
    <t xml:space="preserve">Passive urban design </t>
  </si>
  <si>
    <t>Operation and Maintenance</t>
  </si>
  <si>
    <t>Dedicated operational staff for Operation and Maintenance of Electro-mechanical systems on site.</t>
  </si>
  <si>
    <t>Operation and maintenance protocol to be established and implemented.</t>
  </si>
  <si>
    <t>Street layouts and buildings have been designed to provide minimum obstruction to local wind flow -  full 10 points if measure is implemented for the entire site</t>
  </si>
  <si>
    <t xml:space="preserve">Rainwater falling on site (besides that which is being stored for reuse) is recharged through appropriate filtration measures - 20 points if the measures are implemented for the entire site
</t>
  </si>
  <si>
    <t>All fixtures on site - in all buildings - (WCs, urinals, showers and kitchen and lavatory faucets) should be low-flow fixtures</t>
  </si>
  <si>
    <t>During construction, preserve and protect all the natural drainage channels on site</t>
  </si>
  <si>
    <t>Provision of footpaths and/or bicycling tracks and for safe interaction of NMT traffic with motorized traffic</t>
  </si>
  <si>
    <t>Provision of dedicated resting areas and toilets for service staff as per GRIHA LD threshold.</t>
  </si>
  <si>
    <t>Water and waste management</t>
  </si>
  <si>
    <t>Solid waste management</t>
  </si>
  <si>
    <t>Plan food production for more than 5% of the total landscape area or equivalent (vertical farming etc.)</t>
  </si>
  <si>
    <t>Plan food production for more than 10% of the total landscape area or equivalent (vertical farming etc.)</t>
  </si>
  <si>
    <t>Increase existing vegetation cover on site more than 25% by ensuring plantation of native trees and shrubs.</t>
  </si>
  <si>
    <t>Reapply top soil in more than 75% of the landscape areas</t>
  </si>
  <si>
    <t>PLEASE NOTE - DO NOT enter any data in the "Consolidated Checklist" sheet. The individual fields are linked to the fields of each separate section sheet. Please enter data in those respective sheets only.</t>
  </si>
  <si>
    <t>Resource Impact</t>
  </si>
  <si>
    <t>Environmental Quality</t>
  </si>
  <si>
    <t>Electric charging infrastructure provided for at least 10% of cars and bikes parked on site</t>
  </si>
  <si>
    <t>Total -  Social</t>
  </si>
  <si>
    <t>Total - Transport</t>
  </si>
  <si>
    <t>Total - Solid Waste Management</t>
  </si>
  <si>
    <t>Total - Water &amp; Waste Management</t>
  </si>
  <si>
    <t>Total - Energy</t>
  </si>
  <si>
    <t>Total - Site Planning</t>
  </si>
  <si>
    <r>
      <rPr>
        <b/>
        <sz val="14"/>
        <color rgb="FF000000"/>
        <rFont val="Arial"/>
        <family val="2"/>
      </rPr>
      <t>Instructions</t>
    </r>
    <r>
      <rPr>
        <b/>
        <sz val="11"/>
        <color rgb="FF000000"/>
        <rFont val="Arial"/>
        <family val="2"/>
      </rPr>
      <t xml:space="preserve">
In this part of the feasibility sheet, input points against the measures being taken on site. These are qualitative sections. Therefore, the more good measures taken on site, the higher should be the points awarded. In the Environmental Quality part, the higher the points, the higher the overall rating.</t>
    </r>
  </si>
  <si>
    <t>Parameter</t>
  </si>
  <si>
    <t>Being done for the project</t>
  </si>
  <si>
    <t>GRIHA LD rating</t>
  </si>
  <si>
    <t>75% - 66%</t>
  </si>
  <si>
    <t>65% - 56%</t>
  </si>
  <si>
    <t>55% - 46%</t>
  </si>
  <si>
    <t>45% - 36%</t>
  </si>
  <si>
    <t>Less than 35%</t>
  </si>
  <si>
    <t>1 star</t>
  </si>
  <si>
    <t>2 star</t>
  </si>
  <si>
    <t>3 star</t>
  </si>
  <si>
    <t>4 star</t>
  </si>
  <si>
    <t>5 star</t>
  </si>
  <si>
    <t>Natural elements have been uniformly interspersed across the site to moderate outdoor temperatur  - full 10 points if measure is implemented for the entire site</t>
  </si>
  <si>
    <t>On-site incinerators to be provided for treatment of medical / hospital waste or provision for the same to be sent to a treatment facility (If Applicable)</t>
  </si>
  <si>
    <t>Supporting infrastructure and facilities like bicycle parking, landscaping, public conveniences, etc., should be provided on site.</t>
  </si>
  <si>
    <t>Reduction in Impact</t>
  </si>
  <si>
    <t>Maximum Impact</t>
  </si>
  <si>
    <r>
      <rPr>
        <b/>
        <sz val="14"/>
        <color rgb="FF000000"/>
        <rFont val="Arial"/>
        <family val="2"/>
      </rPr>
      <t>Instructions</t>
    </r>
    <r>
      <rPr>
        <b/>
        <sz val="11"/>
        <color rgb="FF000000"/>
        <rFont val="Arial"/>
        <family val="2"/>
      </rPr>
      <t xml:space="preserve">
In this part of the feasibility sheet, input the total reduction in impact in each section. In this section, the greater the impact reduction, the better the design and therefore, the higher the rating.</t>
    </r>
  </si>
  <si>
    <t>Scale: To enter the percentage impact, please follow the following directions:
If the ambient temperature increases by 0 degree celsius, then the impact is 0. for every 0.25 degree increase in outdoor ambient temperature, the impact reductes by 10%. For a 2.5 degree (or higher) increase in outdoor ambient temperature, the impact would be considered to be reduce by 100%.</t>
  </si>
  <si>
    <t>Scale: Impact reduction for 100% dependence on local utility grid/diesel gensets is 0 and that for no dependence on local utility grid/diesel genset is 100. The project may enter any number between 0 - 100. For example, if a project draws 60% of its electricity (as compared to GRIHA LD base case) from the local utility grid/diesel genset, then the impact reduction to be entered is 100 - 60 = 40%.</t>
  </si>
  <si>
    <t>Scale: Impact reduction for 100% water dependence on local Municipal supply/groundwater is 0 and that for no dependence on local Municipal supply/groundwater is 100. The project may enter any number between 0 - 100. For example, if a project draws 40% of its water from the local Municipal supply/groundwater, then the impact reduction to be entered is 100 - 40 = 60%.</t>
  </si>
  <si>
    <t>Scale: Impact reduction is 0 if all theorganic waste being generated on site is sent to Municipal landfills. If all organic waste collected on site is treated, then the impact reduction is 100. Please enter any number from 0 to 100 in the column.</t>
  </si>
  <si>
    <t>Integration of various energy sources with prioritization to Renewable Energy Sources (RES) and dynamic balancing of  energy supply  and varying energy efficient loads of the Smart Mini-Grids</t>
  </si>
  <si>
    <t>Real time  remote monitoring and control of smart mini-grid with user interface  which  operates  even in  mobile devices such as tablets</t>
  </si>
  <si>
    <t xml:space="preserve">Demand Side Management and  automatic Control of loads  used for  common services (like street lights, water pumping etc.)   based on pre-defined criteria </t>
  </si>
  <si>
    <t>Ensure that more than 25% of the site area under existing natural features on site like water bodies, dense, mix-species tree clusters and contours with slopes greater than 1:4 are preserved.</t>
  </si>
  <si>
    <t>Ensure that more than 50% of the site are under existing natural features on site like water bodies, dense, mix-species tree clusters and contours with slopes greater than 1:4 are preserved.</t>
  </si>
  <si>
    <t>Ensure that more than 75% of the site area under existing natural features on site like water bodies, dense, mix-species tree clusters and contours with slopes greater than 1:4 are preserved.</t>
  </si>
  <si>
    <t xml:space="preserve">Storm water management </t>
  </si>
  <si>
    <t>Smart Mini Grids</t>
  </si>
  <si>
    <t>Design, massing and layout of buildings have been done in a manner to shade common areas during peak summer months while avoiding shading of roof areas being used for installation of solar photovoltaics  - full 10 points if measure is implemented for the entire site</t>
  </si>
  <si>
    <t>Impact on site</t>
  </si>
  <si>
    <t>Develop a construction waste management plan, for safe handling and segregated storage of construction waste, to be provided to the site engineers and implemented on site.</t>
  </si>
  <si>
    <t>Adopt strategies to recycle and reuse construction and demolition waste on site</t>
  </si>
  <si>
    <t>Periodic energy auditing (every year) to be carried out</t>
  </si>
  <si>
    <t>Confine construction activities to pre-designated areas (staging) and adopt soil erosion and sedimentation control strategies (during construction) on site</t>
  </si>
  <si>
    <t>Planning for low-income group population</t>
  </si>
  <si>
    <t>no</t>
  </si>
  <si>
    <t>yes</t>
  </si>
  <si>
    <t>Non-Applicability: Ground water recharge is advised</t>
  </si>
  <si>
    <t>Non-Applicability: The development is a SEZ/Educational Campus</t>
  </si>
  <si>
    <t>Quantitative Impact (from 0 to 100%) (Qn)</t>
  </si>
  <si>
    <t>Non-Applicability: Top soil is not fertile and cannot be made fertile through addition of organic materials</t>
  </si>
  <si>
    <t xml:space="preserve">Ensure that the storm water management plan on site is developed such that the post-development peak run-off rate and quantity from 5-year 24 hour design does not exceed the pre-development peak run-off rate and quantity.
</t>
  </si>
  <si>
    <t>Ensure incorporation of appropriate SUDS for managing over 90% of the storm water quantity on site</t>
  </si>
  <si>
    <t>All roads should have footpaths/sidewalks and cycle tracks (cycling tracks not applicable for projects in hilly terrain).</t>
  </si>
  <si>
    <t>Footpaths, sidewalks and cycle tracks should be continuous, wide and universally accessible (cycling tracks not applicable for projects in hilly terrain).
Supporting infrastructure and facilities like bicycle parking, landscaping, public conveniences, etc., should be provided on site.</t>
  </si>
  <si>
    <t>STP/waste water treatment facility should meet the CPCB norms.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</si>
</sst>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color rgb="FF000000"/>
      <name val="Arial"/>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1"/>
      <color rgb="FF000000"/>
      <name val="Calibri"/>
      <family val="2"/>
    </font>
    <font>
      <sz val="11"/>
      <color rgb="FF000000"/>
      <name val="Calibri"/>
      <family val="2"/>
    </font>
    <font>
      <sz val="10"/>
      <color rgb="FF000000"/>
      <name val="Arial"/>
      <family val="2"/>
    </font>
    <font>
      <b/>
      <sz val="12"/>
      <color theme="0"/>
      <name val="Arial"/>
      <family val="2"/>
    </font>
    <font>
      <b/>
      <sz val="10"/>
      <color rgb="FF000000"/>
      <name val="Arial"/>
      <family val="2"/>
    </font>
    <font>
      <sz val="11"/>
      <color rgb="FF000000"/>
      <name val="Arial"/>
      <family val="2"/>
    </font>
    <font>
      <b/>
      <sz val="10"/>
      <color theme="0"/>
      <name val="Arial"/>
      <family val="2"/>
    </font>
    <font>
      <sz val="10"/>
      <name val="Arial"/>
      <family val="2"/>
    </font>
    <font>
      <b/>
      <sz val="11"/>
      <color theme="0"/>
      <name val="Calibri"/>
      <family val="2"/>
    </font>
    <font>
      <i/>
      <sz val="10"/>
      <color rgb="FF000000"/>
      <name val="Arial"/>
      <family val="2"/>
    </font>
    <font>
      <i/>
      <sz val="10"/>
      <name val="Arial"/>
      <family val="2"/>
    </font>
    <font>
      <sz val="10"/>
      <color rgb="FF000000"/>
      <name val="Calibri"/>
      <family val="2"/>
    </font>
    <font>
      <b/>
      <sz val="10"/>
      <color rgb="FF000000"/>
      <name val="Calibri"/>
      <family val="2"/>
    </font>
    <font>
      <b/>
      <sz val="12"/>
      <color rgb="FF000000"/>
      <name val="Arial"/>
      <family val="2"/>
    </font>
    <font>
      <b/>
      <sz val="10"/>
      <color rgb="FFC00000"/>
      <name val="Arial"/>
      <family val="2"/>
    </font>
    <font>
      <b/>
      <sz val="11"/>
      <color rgb="FF000000"/>
      <name val="Arial"/>
      <family val="2"/>
    </font>
    <font>
      <b/>
      <sz val="11"/>
      <color rgb="FFFFFF00"/>
      <name val="Arial"/>
      <family val="2"/>
    </font>
    <font>
      <b/>
      <i/>
      <sz val="11"/>
      <color rgb="FFFFFF00"/>
      <name val="Arial"/>
      <family val="2"/>
    </font>
    <font>
      <b/>
      <sz val="12"/>
      <color theme="5"/>
      <name val="Arial"/>
      <family val="2"/>
    </font>
    <font>
      <b/>
      <sz val="14"/>
      <color rgb="FF000000"/>
      <name val="Arial"/>
      <family val="2"/>
    </font>
    <font>
      <b/>
      <sz val="14"/>
      <color rgb="FF000000"/>
      <name val="Calibri"/>
      <family val="2"/>
    </font>
    <font>
      <sz val="12"/>
      <color rgb="FF000000"/>
      <name val="Arial"/>
      <family val="2"/>
    </font>
    <font>
      <b/>
      <sz val="11"/>
      <name val="Arial"/>
      <family val="2"/>
    </font>
    <font>
      <i/>
      <sz val="12"/>
      <color theme="1"/>
      <name val="Arial"/>
      <family val="2"/>
    </font>
    <font>
      <i/>
      <sz val="11"/>
      <name val="Arial"/>
      <family val="2"/>
    </font>
    <font>
      <sz val="11"/>
      <name val="Arial"/>
      <family val="2"/>
    </font>
  </fonts>
  <fills count="10">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bgColor indexed="64"/>
      </patternFill>
    </fill>
    <fill>
      <patternFill patternType="solid">
        <fgColor them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69">
    <xf numFmtId="0" fontId="0" fillId="0" borderId="0" xfId="0" applyAlignment="1">
      <alignment wrapText="1"/>
    </xf>
    <xf numFmtId="0" fontId="4" fillId="0" borderId="0" xfId="0" applyFont="1"/>
    <xf numFmtId="0" fontId="4" fillId="3" borderId="1" xfId="0" applyFont="1" applyFill="1" applyBorder="1" applyAlignment="1">
      <alignment horizontal="center" vertical="center"/>
    </xf>
    <xf numFmtId="0" fontId="2" fillId="4" borderId="1" xfId="0" applyFont="1" applyFill="1" applyBorder="1" applyAlignment="1">
      <alignment horizontal="center" wrapText="1"/>
    </xf>
    <xf numFmtId="0" fontId="1" fillId="3" borderId="1" xfId="0" applyFont="1" applyFill="1" applyBorder="1" applyAlignment="1">
      <alignment horizontal="center" wrapText="1"/>
    </xf>
    <xf numFmtId="0" fontId="0" fillId="0" borderId="0" xfId="0" applyAlignment="1">
      <alignment horizontal="center" vertical="center" wrapText="1"/>
    </xf>
    <xf numFmtId="164" fontId="0" fillId="0" borderId="0" xfId="0" applyNumberFormat="1" applyAlignment="1">
      <alignment wrapText="1"/>
    </xf>
    <xf numFmtId="164" fontId="4" fillId="4"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xf>
    <xf numFmtId="164" fontId="0" fillId="0" borderId="0" xfId="0" applyNumberFormat="1" applyAlignment="1">
      <alignment horizontal="center" vertical="center" wrapText="1"/>
    </xf>
    <xf numFmtId="0" fontId="4" fillId="6" borderId="1" xfId="0" applyFont="1" applyFill="1" applyBorder="1" applyAlignment="1">
      <alignment horizontal="center" vertical="center"/>
    </xf>
    <xf numFmtId="0" fontId="8" fillId="7" borderId="1" xfId="0" applyFont="1" applyFill="1" applyBorder="1" applyAlignment="1">
      <alignment horizontal="center" vertical="center" wrapText="1"/>
    </xf>
    <xf numFmtId="165" fontId="8" fillId="7" borderId="1" xfId="0" applyNumberFormat="1"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wrapText="1"/>
    </xf>
    <xf numFmtId="0" fontId="7" fillId="2" borderId="1" xfId="0" applyFont="1" applyFill="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0" fillId="0" borderId="0" xfId="0" applyBorder="1" applyAlignment="1">
      <alignment wrapText="1"/>
    </xf>
    <xf numFmtId="0" fontId="0" fillId="0" borderId="0" xfId="0" applyBorder="1" applyAlignment="1">
      <alignment horizontal="center" vertical="center" wrapText="1"/>
    </xf>
    <xf numFmtId="165" fontId="8" fillId="0" borderId="0" xfId="0" applyNumberFormat="1" applyFont="1" applyFill="1" applyBorder="1" applyAlignment="1">
      <alignment horizontal="center" vertical="center" wrapText="1"/>
    </xf>
    <xf numFmtId="0" fontId="4" fillId="0" borderId="0" xfId="0" applyFont="1" applyFill="1" applyBorder="1"/>
    <xf numFmtId="0" fontId="13" fillId="8" borderId="1" xfId="0" applyFont="1" applyFill="1" applyBorder="1" applyAlignment="1">
      <alignment horizontal="center" vertical="center" wrapText="1"/>
    </xf>
    <xf numFmtId="0" fontId="3" fillId="0" borderId="0" xfId="0" applyFont="1" applyFill="1" applyBorder="1" applyAlignment="1"/>
    <xf numFmtId="0" fontId="6" fillId="0" borderId="0" xfId="0" applyFont="1" applyFill="1" applyBorder="1" applyAlignment="1"/>
    <xf numFmtId="0" fontId="7" fillId="0" borderId="1" xfId="0" applyFont="1" applyBorder="1" applyAlignment="1">
      <alignment vertical="top" wrapText="1"/>
    </xf>
    <xf numFmtId="0" fontId="9"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6" fillId="3" borderId="1" xfId="0" applyFont="1" applyFill="1" applyBorder="1" applyAlignment="1">
      <alignment horizontal="center" wrapText="1"/>
    </xf>
    <xf numFmtId="0" fontId="16" fillId="4" borderId="4" xfId="0" applyFont="1" applyFill="1" applyBorder="1" applyAlignment="1">
      <alignment horizontal="center" wrapText="1"/>
    </xf>
    <xf numFmtId="164" fontId="16" fillId="4" borderId="4" xfId="0" applyNumberFormat="1" applyFont="1" applyFill="1" applyBorder="1" applyAlignment="1">
      <alignment horizontal="center" vertical="center"/>
    </xf>
    <xf numFmtId="164" fontId="17" fillId="5" borderId="4" xfId="0" applyNumberFormat="1" applyFont="1" applyFill="1" applyBorder="1" applyAlignment="1">
      <alignment horizontal="center" vertical="center"/>
    </xf>
    <xf numFmtId="0" fontId="10" fillId="0" borderId="0" xfId="0" applyFont="1" applyAlignment="1">
      <alignment horizontal="center" wrapText="1"/>
    </xf>
    <xf numFmtId="0" fontId="18" fillId="0" borderId="0" xfId="0" applyFont="1" applyAlignment="1">
      <alignment horizontal="center" wrapText="1"/>
    </xf>
    <xf numFmtId="0" fontId="7" fillId="0" borderId="1" xfId="0" applyFont="1" applyBorder="1" applyAlignment="1">
      <alignment horizontal="center" vertical="center" wrapText="1"/>
    </xf>
    <xf numFmtId="0" fontId="0" fillId="0" borderId="0" xfId="0" applyFill="1" applyBorder="1" applyAlignment="1">
      <alignment wrapText="1"/>
    </xf>
    <xf numFmtId="0" fontId="0" fillId="0" borderId="0" xfId="0" applyFill="1" applyBorder="1" applyAlignment="1">
      <alignment horizontal="center" vertical="center" wrapText="1"/>
    </xf>
    <xf numFmtId="0" fontId="2" fillId="0" borderId="0" xfId="0" applyFont="1" applyFill="1" applyBorder="1" applyAlignment="1">
      <alignment horizontal="center" wrapText="1"/>
    </xf>
    <xf numFmtId="164" fontId="4" fillId="0" borderId="0" xfId="0"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164" fontId="0" fillId="0" borderId="0" xfId="0" applyNumberFormat="1" applyFill="1" applyBorder="1" applyAlignment="1">
      <alignment wrapText="1"/>
    </xf>
    <xf numFmtId="164" fontId="0" fillId="0" borderId="0" xfId="0" applyNumberFormat="1" applyFill="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1" xfId="0" applyFont="1" applyBorder="1" applyAlignment="1">
      <alignment horizontal="left" vertical="top" wrapText="1" indent="2"/>
    </xf>
    <xf numFmtId="0" fontId="14" fillId="0" borderId="2" xfId="0" applyFont="1" applyBorder="1" applyAlignment="1">
      <alignment horizontal="left" vertical="top" wrapText="1" indent="2"/>
    </xf>
    <xf numFmtId="0" fontId="21" fillId="9" borderId="2"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4" fillId="2" borderId="1" xfId="0" applyFont="1" applyFill="1" applyBorder="1" applyAlignment="1">
      <alignment horizontal="left" vertical="top" wrapText="1" indent="2"/>
    </xf>
    <xf numFmtId="0" fontId="15" fillId="2" borderId="1" xfId="0" applyFont="1" applyFill="1" applyBorder="1" applyAlignment="1">
      <alignment horizontal="left" vertical="top" wrapText="1" indent="2"/>
    </xf>
    <xf numFmtId="0" fontId="15" fillId="0" borderId="1" xfId="0" applyFont="1" applyFill="1" applyBorder="1" applyAlignment="1">
      <alignment horizontal="left" vertical="top" wrapText="1" indent="2"/>
    </xf>
    <xf numFmtId="0" fontId="12" fillId="0" borderId="4" xfId="0" applyFont="1" applyBorder="1" applyAlignment="1">
      <alignment horizontal="center" vertical="center" wrapText="1"/>
    </xf>
    <xf numFmtId="0" fontId="0" fillId="0" borderId="1" xfId="0" applyBorder="1" applyAlignment="1">
      <alignment horizontal="center" vertical="center" wrapText="1"/>
    </xf>
    <xf numFmtId="0" fontId="15" fillId="0" borderId="9" xfId="0" applyFont="1" applyFill="1" applyBorder="1" applyAlignment="1">
      <alignment horizontal="left" vertical="top" wrapText="1" indent="2"/>
    </xf>
    <xf numFmtId="0" fontId="12" fillId="0" borderId="1" xfId="0" applyFont="1" applyFill="1" applyBorder="1" applyAlignment="1">
      <alignment horizontal="center" vertical="center" wrapText="1"/>
    </xf>
    <xf numFmtId="0" fontId="14" fillId="0" borderId="1" xfId="0" applyFont="1" applyFill="1" applyBorder="1" applyAlignment="1">
      <alignment horizontal="left" vertical="top" wrapText="1" indent="2"/>
    </xf>
    <xf numFmtId="0" fontId="7" fillId="0" borderId="2" xfId="0" applyFont="1" applyBorder="1" applyAlignment="1">
      <alignment horizontal="center" vertical="center" wrapText="1"/>
    </xf>
    <xf numFmtId="0" fontId="22" fillId="9"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9" fillId="0" borderId="0" xfId="0" applyFont="1" applyFill="1" applyBorder="1" applyAlignment="1">
      <alignment horizontal="center" vertical="center" wrapText="1"/>
    </xf>
    <xf numFmtId="0" fontId="15" fillId="0" borderId="9" xfId="0" applyFont="1" applyFill="1" applyBorder="1" applyAlignment="1">
      <alignment horizontal="left" vertical="top" wrapText="1" indent="2"/>
    </xf>
    <xf numFmtId="0" fontId="12" fillId="0" borderId="2" xfId="0" applyFont="1" applyFill="1" applyBorder="1" applyAlignment="1">
      <alignment horizontal="center" vertical="center" wrapText="1"/>
    </xf>
    <xf numFmtId="0" fontId="7" fillId="0" borderId="1" xfId="0" applyFont="1" applyBorder="1" applyAlignment="1">
      <alignment wrapText="1"/>
    </xf>
    <xf numFmtId="0" fontId="7" fillId="0" borderId="1" xfId="0" applyFont="1" applyBorder="1" applyAlignment="1">
      <alignment horizontal="left" wrapText="1"/>
    </xf>
    <xf numFmtId="0" fontId="15" fillId="0" borderId="9" xfId="0" applyFont="1" applyFill="1" applyBorder="1" applyAlignment="1">
      <alignment horizontal="left" vertical="top" wrapText="1" indent="2"/>
    </xf>
    <xf numFmtId="0" fontId="12" fillId="0" borderId="7" xfId="0" applyFont="1" applyFill="1" applyBorder="1" applyAlignment="1">
      <alignment horizontal="center" vertical="center" wrapText="1"/>
    </xf>
    <xf numFmtId="0" fontId="15" fillId="0" borderId="1" xfId="0" applyFont="1" applyFill="1" applyBorder="1" applyAlignment="1">
      <alignment horizontal="left" vertical="top" wrapText="1" indent="2"/>
    </xf>
    <xf numFmtId="0" fontId="14" fillId="0" borderId="7" xfId="0" applyFont="1" applyFill="1" applyBorder="1" applyAlignment="1">
      <alignment horizontal="left" vertical="top" wrapText="1" indent="2"/>
    </xf>
    <xf numFmtId="0" fontId="9" fillId="0" borderId="5" xfId="0" applyFont="1" applyFill="1" applyBorder="1" applyAlignment="1">
      <alignment horizontal="center" vertical="center" wrapText="1"/>
    </xf>
    <xf numFmtId="1" fontId="16" fillId="3" borderId="1" xfId="0" applyNumberFormat="1" applyFont="1" applyFill="1" applyBorder="1" applyAlignment="1">
      <alignment horizontal="center" vertical="center"/>
    </xf>
    <xf numFmtId="0" fontId="14" fillId="0" borderId="1" xfId="0" applyFont="1" applyBorder="1" applyAlignment="1">
      <alignment vertical="top" wrapText="1"/>
    </xf>
    <xf numFmtId="0" fontId="14" fillId="0" borderId="1" xfId="0" applyFont="1" applyFill="1" applyBorder="1" applyAlignment="1">
      <alignment vertical="top" wrapText="1"/>
    </xf>
    <xf numFmtId="0" fontId="15" fillId="0" borderId="1" xfId="0" applyFont="1" applyFill="1" applyBorder="1" applyAlignment="1">
      <alignment vertical="top" wrapText="1"/>
    </xf>
    <xf numFmtId="0" fontId="14" fillId="2" borderId="1" xfId="0" applyFont="1" applyFill="1" applyBorder="1" applyAlignment="1">
      <alignment vertical="top" wrapText="1"/>
    </xf>
    <xf numFmtId="0" fontId="15" fillId="2" borderId="1" xfId="0" applyFont="1" applyFill="1" applyBorder="1" applyAlignment="1">
      <alignment vertical="top" wrapText="1"/>
    </xf>
    <xf numFmtId="0" fontId="15" fillId="0" borderId="9" xfId="0" applyFont="1" applyFill="1" applyBorder="1" applyAlignment="1">
      <alignment horizontal="left" vertical="top" wrapText="1" indent="2"/>
    </xf>
    <xf numFmtId="0" fontId="1" fillId="6" borderId="1" xfId="0" applyFont="1" applyFill="1" applyBorder="1" applyAlignment="1">
      <alignment horizontal="center" vertical="center"/>
    </xf>
    <xf numFmtId="0" fontId="18" fillId="2" borderId="1" xfId="0" applyFont="1" applyFill="1" applyBorder="1" applyAlignment="1">
      <alignment horizontal="center" wrapText="1"/>
    </xf>
    <xf numFmtId="0" fontId="26" fillId="0" borderId="1" xfId="0" applyFont="1" applyBorder="1" applyAlignment="1">
      <alignment horizontal="center" vertical="center" wrapText="1"/>
    </xf>
    <xf numFmtId="0" fontId="14" fillId="0" borderId="9" xfId="0" applyFont="1" applyBorder="1" applyAlignment="1">
      <alignment horizontal="left" vertical="top" wrapText="1" indent="2"/>
    </xf>
    <xf numFmtId="0" fontId="15" fillId="0" borderId="9" xfId="0" applyFont="1" applyFill="1" applyBorder="1" applyAlignment="1">
      <alignment horizontal="left" vertical="top" wrapText="1" indent="2"/>
    </xf>
    <xf numFmtId="0" fontId="12" fillId="0" borderId="7" xfId="0" applyFont="1" applyBorder="1" applyAlignment="1">
      <alignment horizontal="center" vertical="center" wrapText="1"/>
    </xf>
    <xf numFmtId="0" fontId="0" fillId="6" borderId="1" xfId="0"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6" borderId="1" xfId="0" applyFont="1" applyFill="1" applyBorder="1" applyAlignment="1">
      <alignment horizontal="center" vertical="center" wrapText="1"/>
    </xf>
    <xf numFmtId="1" fontId="0" fillId="6" borderId="1" xfId="0" applyNumberFormat="1" applyFill="1" applyBorder="1" applyAlignment="1">
      <alignment horizontal="center" vertical="center" wrapText="1"/>
    </xf>
    <xf numFmtId="0" fontId="14" fillId="2" borderId="2" xfId="0" applyFont="1" applyFill="1" applyBorder="1" applyAlignment="1">
      <alignment horizontal="left" vertical="top" wrapText="1" indent="2"/>
    </xf>
    <xf numFmtId="0" fontId="27" fillId="2" borderId="10" xfId="0" applyFont="1" applyFill="1" applyBorder="1" applyAlignment="1">
      <alignment horizontal="left" vertical="center" wrapText="1"/>
    </xf>
    <xf numFmtId="0" fontId="27" fillId="2" borderId="1" xfId="0" applyFont="1" applyFill="1" applyBorder="1" applyAlignment="1">
      <alignment horizontal="left" vertical="top" wrapText="1"/>
    </xf>
    <xf numFmtId="0" fontId="27" fillId="2" borderId="1" xfId="0" applyFont="1" applyFill="1" applyBorder="1" applyAlignment="1">
      <alignment wrapText="1"/>
    </xf>
    <xf numFmtId="0" fontId="20" fillId="0" borderId="1" xfId="0" applyFont="1" applyBorder="1" applyAlignment="1">
      <alignment horizontal="left" vertical="top" wrapText="1"/>
    </xf>
    <xf numFmtId="0" fontId="20" fillId="0" borderId="1" xfId="0" applyFont="1" applyBorder="1" applyAlignment="1">
      <alignment horizontal="left" vertical="top" wrapText="1" readingOrder="1"/>
    </xf>
    <xf numFmtId="0" fontId="20" fillId="0" borderId="1" xfId="0" applyFont="1" applyFill="1" applyBorder="1" applyAlignment="1">
      <alignment horizontal="left" vertical="top" wrapText="1"/>
    </xf>
    <xf numFmtId="0" fontId="27" fillId="2" borderId="1" xfId="0" applyFont="1" applyFill="1" applyBorder="1" applyAlignment="1">
      <alignment horizontal="left" vertical="center" wrapText="1"/>
    </xf>
    <xf numFmtId="0" fontId="27" fillId="2" borderId="1" xfId="0" applyFont="1" applyFill="1" applyBorder="1" applyAlignment="1">
      <alignment horizontal="left" wrapText="1"/>
    </xf>
    <xf numFmtId="0" fontId="9" fillId="2" borderId="7" xfId="0" applyFont="1" applyFill="1" applyBorder="1" applyAlignment="1">
      <alignment horizontal="center" vertical="center" wrapText="1"/>
    </xf>
    <xf numFmtId="0" fontId="27" fillId="3" borderId="4" xfId="0" applyFont="1" applyFill="1" applyBorder="1" applyAlignment="1">
      <alignment vertical="top" wrapText="1"/>
    </xf>
    <xf numFmtId="0" fontId="14" fillId="0" borderId="1" xfId="0" applyFont="1" applyBorder="1" applyAlignment="1">
      <alignment horizontal="left" wrapText="1" indent="2"/>
    </xf>
    <xf numFmtId="0" fontId="8"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3" xfId="0" applyFont="1" applyFill="1" applyBorder="1" applyAlignment="1">
      <alignment horizontal="left" vertical="center" wrapText="1"/>
    </xf>
    <xf numFmtId="0" fontId="29" fillId="3" borderId="11" xfId="0" applyFont="1" applyFill="1" applyBorder="1" applyAlignment="1">
      <alignment vertical="top" wrapText="1"/>
    </xf>
    <xf numFmtId="0" fontId="30" fillId="3" borderId="3" xfId="0" applyFont="1" applyFill="1" applyBorder="1" applyAlignment="1">
      <alignment horizontal="center" vertical="center" wrapText="1"/>
    </xf>
    <xf numFmtId="0" fontId="19" fillId="0" borderId="1" xfId="0" applyFont="1" applyBorder="1" applyAlignment="1">
      <alignment horizontal="center" vertical="center" wrapText="1"/>
    </xf>
    <xf numFmtId="0" fontId="8" fillId="7" borderId="0" xfId="0" applyFont="1" applyFill="1" applyAlignment="1">
      <alignment horizontal="center" vertical="center" wrapText="1"/>
    </xf>
    <xf numFmtId="0" fontId="0" fillId="0" borderId="10" xfId="0" applyBorder="1" applyAlignment="1">
      <alignment horizont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5" fillId="2" borderId="1" xfId="0" applyFont="1" applyFill="1" applyBorder="1" applyAlignment="1">
      <alignment horizontal="center"/>
    </xf>
    <xf numFmtId="0" fontId="17" fillId="5" borderId="5" xfId="0" applyFont="1" applyFill="1" applyBorder="1" applyAlignment="1">
      <alignment horizontal="center"/>
    </xf>
    <xf numFmtId="0" fontId="17" fillId="5" borderId="6"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5" borderId="12" xfId="0" applyFont="1" applyFill="1" applyBorder="1" applyAlignment="1">
      <alignment horizontal="center"/>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5" fillId="2" borderId="2" xfId="0" applyFont="1" applyFill="1" applyBorder="1" applyAlignment="1">
      <alignment horizontal="center"/>
    </xf>
    <xf numFmtId="0" fontId="25" fillId="2" borderId="3" xfId="0" applyFont="1" applyFill="1" applyBorder="1" applyAlignment="1">
      <alignment horizontal="center"/>
    </xf>
    <xf numFmtId="0" fontId="25" fillId="2" borderId="4" xfId="0" applyFont="1" applyFill="1" applyBorder="1" applyAlignment="1">
      <alignment horizontal="center"/>
    </xf>
    <xf numFmtId="0" fontId="20" fillId="0" borderId="1" xfId="0" applyFont="1" applyBorder="1" applyAlignment="1">
      <alignment horizontal="center" vertical="center" wrapText="1"/>
    </xf>
    <xf numFmtId="0" fontId="8" fillId="8" borderId="3" xfId="0" applyFont="1" applyFill="1" applyBorder="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center" wrapText="1"/>
    </xf>
    <xf numFmtId="0" fontId="10" fillId="0" borderId="0" xfId="0" applyFont="1" applyAlignment="1">
      <alignment horizontal="center" wrapText="1"/>
    </xf>
    <xf numFmtId="0" fontId="8" fillId="8" borderId="10" xfId="0" applyFont="1" applyFill="1" applyBorder="1" applyAlignment="1">
      <alignment horizontal="center" vertical="center" wrapText="1"/>
    </xf>
    <xf numFmtId="0" fontId="23" fillId="8" borderId="10" xfId="0" applyFont="1" applyFill="1" applyBorder="1" applyAlignment="1">
      <alignment horizontal="center" vertical="center" wrapText="1"/>
    </xf>
    <xf numFmtId="1" fontId="20" fillId="0" borderId="1" xfId="0" applyNumberFormat="1" applyFont="1" applyBorder="1" applyAlignment="1">
      <alignment horizontal="center" vertical="center"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0" fillId="0" borderId="0" xfId="0" applyFont="1" applyFill="1" applyAlignment="1">
      <alignment horizontal="center" vertical="center" wrapText="1"/>
    </xf>
    <xf numFmtId="0" fontId="8" fillId="8" borderId="1" xfId="0" applyFont="1" applyFill="1" applyBorder="1" applyAlignment="1">
      <alignment horizontal="center" vertical="center"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27" fillId="0" borderId="2" xfId="0" applyFont="1" applyFill="1" applyBorder="1" applyAlignment="1">
      <alignment vertical="top" wrapText="1"/>
    </xf>
    <xf numFmtId="0" fontId="27" fillId="0" borderId="3" xfId="0" applyFont="1" applyFill="1" applyBorder="1" applyAlignment="1">
      <alignment vertical="top" wrapText="1"/>
    </xf>
    <xf numFmtId="0" fontId="27" fillId="0" borderId="4" xfId="0" applyFont="1" applyFill="1" applyBorder="1" applyAlignment="1">
      <alignment vertical="top" wrapText="1"/>
    </xf>
    <xf numFmtId="0" fontId="14" fillId="0" borderId="7" xfId="0" applyFont="1" applyBorder="1" applyAlignment="1">
      <alignment horizontal="left" vertical="top" wrapText="1" indent="2"/>
    </xf>
    <xf numFmtId="0" fontId="14" fillId="0" borderId="9" xfId="0" applyFont="1" applyBorder="1" applyAlignment="1">
      <alignment horizontal="left" vertical="top" wrapText="1" indent="2"/>
    </xf>
    <xf numFmtId="0" fontId="20" fillId="0" borderId="2" xfId="0" applyFont="1" applyBorder="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15" fillId="0" borderId="7" xfId="0" applyFont="1" applyFill="1" applyBorder="1" applyAlignment="1">
      <alignment horizontal="left" vertical="top" wrapText="1" indent="2"/>
    </xf>
    <xf numFmtId="0" fontId="15" fillId="0" borderId="9" xfId="0" applyFont="1" applyFill="1" applyBorder="1" applyAlignment="1">
      <alignment horizontal="left" vertical="top" wrapText="1" indent="2"/>
    </xf>
    <xf numFmtId="0" fontId="12" fillId="2" borderId="7" xfId="0" applyFont="1" applyFill="1" applyBorder="1" applyAlignment="1">
      <alignment horizontal="left" vertical="top" wrapText="1" indent="2"/>
    </xf>
    <xf numFmtId="0" fontId="12" fillId="2" borderId="9" xfId="0" applyFont="1" applyFill="1" applyBorder="1" applyAlignment="1">
      <alignment horizontal="left" vertical="top" wrapText="1" indent="2"/>
    </xf>
    <xf numFmtId="0" fontId="14" fillId="2" borderId="7" xfId="0" applyFont="1" applyFill="1" applyBorder="1" applyAlignment="1">
      <alignment horizontal="left" vertical="top" wrapText="1" indent="2"/>
    </xf>
    <xf numFmtId="0" fontId="14" fillId="2" borderId="9" xfId="0" applyFont="1" applyFill="1" applyBorder="1" applyAlignment="1">
      <alignment horizontal="left" vertical="top"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266701</xdr:colOff>
      <xdr:row>0</xdr:row>
      <xdr:rowOff>123825</xdr:rowOff>
    </xdr:from>
    <xdr:to>
      <xdr:col>0</xdr:col>
      <xdr:colOff>1104901</xdr:colOff>
      <xdr:row>4</xdr:row>
      <xdr:rowOff>127766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123825"/>
          <a:ext cx="838200" cy="765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42"/>
  <sheetViews>
    <sheetView view="pageBreakPreview" topLeftCell="A11" zoomScaleNormal="100" zoomScaleSheetLayoutView="100" workbookViewId="0">
      <selection activeCell="C24" sqref="C24"/>
    </sheetView>
  </sheetViews>
  <sheetFormatPr defaultColWidth="9.85546875" defaultRowHeight="15" customHeight="1" x14ac:dyDescent="0.2"/>
  <cols>
    <col min="1" max="1" width="33.7109375" customWidth="1"/>
    <col min="2" max="2" width="46.42578125" customWidth="1"/>
    <col min="3" max="3" width="27.28515625" style="5" customWidth="1"/>
    <col min="4" max="4" width="20.28515625" customWidth="1"/>
    <col min="5" max="5" width="21.42578125" style="5" customWidth="1"/>
    <col min="6" max="6" width="20.5703125" customWidth="1"/>
  </cols>
  <sheetData>
    <row r="3" spans="1:5" ht="15" customHeight="1" x14ac:dyDescent="0.25">
      <c r="B3" s="35" t="s">
        <v>26</v>
      </c>
    </row>
    <row r="4" spans="1:5" ht="15" customHeight="1" x14ac:dyDescent="0.2">
      <c r="B4" s="34" t="s">
        <v>27</v>
      </c>
    </row>
    <row r="5" spans="1:5" ht="15" customHeight="1" x14ac:dyDescent="0.2">
      <c r="B5" s="34"/>
    </row>
    <row r="6" spans="1:5" ht="66" customHeight="1" x14ac:dyDescent="0.2">
      <c r="A6" s="112" t="s">
        <v>80</v>
      </c>
      <c r="B6" s="112"/>
      <c r="C6" s="112"/>
    </row>
    <row r="7" spans="1:5" ht="14.25" customHeight="1" x14ac:dyDescent="0.2">
      <c r="A7" s="113"/>
      <c r="B7" s="113"/>
      <c r="C7" s="113"/>
    </row>
    <row r="8" spans="1:5" ht="31.5" customHeight="1" x14ac:dyDescent="0.2">
      <c r="A8" s="28" t="s">
        <v>0</v>
      </c>
      <c r="B8" s="122" t="s">
        <v>91</v>
      </c>
      <c r="C8" s="123"/>
      <c r="D8" s="28" t="s">
        <v>92</v>
      </c>
    </row>
    <row r="9" spans="1:5" s="13" customFormat="1" ht="20.25" customHeight="1" x14ac:dyDescent="0.2">
      <c r="A9" s="114" t="s">
        <v>13</v>
      </c>
      <c r="B9" s="124" t="s">
        <v>28</v>
      </c>
      <c r="C9" s="125"/>
      <c r="D9" s="29" t="s">
        <v>16</v>
      </c>
      <c r="E9" s="14"/>
    </row>
    <row r="10" spans="1:5" s="13" customFormat="1" ht="15" customHeight="1" x14ac:dyDescent="0.2">
      <c r="A10" s="115"/>
      <c r="B10" s="124" t="s">
        <v>14</v>
      </c>
      <c r="C10" s="125"/>
      <c r="D10" s="29" t="s">
        <v>16</v>
      </c>
      <c r="E10" s="14"/>
    </row>
    <row r="11" spans="1:5" ht="27" customHeight="1" x14ac:dyDescent="0.2">
      <c r="A11" s="115"/>
      <c r="B11" s="126" t="s">
        <v>15</v>
      </c>
      <c r="C11" s="127"/>
      <c r="D11" s="29" t="s">
        <v>16</v>
      </c>
    </row>
    <row r="12" spans="1:5" ht="12.75" x14ac:dyDescent="0.2">
      <c r="A12" s="75"/>
      <c r="B12" s="90"/>
      <c r="C12" s="91"/>
      <c r="D12" s="20"/>
      <c r="E12"/>
    </row>
    <row r="13" spans="1:5" ht="18.75" x14ac:dyDescent="0.3">
      <c r="A13" s="116" t="s">
        <v>81</v>
      </c>
      <c r="B13" s="116"/>
      <c r="C13" s="116"/>
      <c r="D13" s="116"/>
    </row>
    <row r="14" spans="1:5" ht="25.5" x14ac:dyDescent="0.2">
      <c r="A14" s="24" t="s">
        <v>0</v>
      </c>
      <c r="B14" s="89" t="s">
        <v>107</v>
      </c>
      <c r="C14" s="30" t="s">
        <v>133</v>
      </c>
      <c r="D14" s="31" t="s">
        <v>1</v>
      </c>
    </row>
    <row r="15" spans="1:5" x14ac:dyDescent="0.2">
      <c r="A15" s="24" t="s">
        <v>2</v>
      </c>
      <c r="B15" s="93">
        <f>'Resource Impact'!C9</f>
        <v>0</v>
      </c>
      <c r="C15" s="76">
        <f>100-B15</f>
        <v>100</v>
      </c>
      <c r="D15" s="32">
        <f>C15*0.9</f>
        <v>90</v>
      </c>
    </row>
    <row r="16" spans="1:5" x14ac:dyDescent="0.2">
      <c r="A16" s="24" t="s">
        <v>3</v>
      </c>
      <c r="B16" s="89">
        <f>'Resource Impact'!C12</f>
        <v>0</v>
      </c>
      <c r="C16" s="76">
        <f t="shared" ref="C16:C18" si="0">100-B16</f>
        <v>100</v>
      </c>
      <c r="D16" s="32">
        <f>C16*1</f>
        <v>100</v>
      </c>
    </row>
    <row r="17" spans="1:5" x14ac:dyDescent="0.2">
      <c r="A17" s="24" t="s">
        <v>4</v>
      </c>
      <c r="B17" s="89">
        <f>'Resource Impact'!C16</f>
        <v>0</v>
      </c>
      <c r="C17" s="76">
        <f t="shared" si="0"/>
        <v>100</v>
      </c>
      <c r="D17" s="32">
        <f>C17*1</f>
        <v>100</v>
      </c>
    </row>
    <row r="18" spans="1:5" x14ac:dyDescent="0.2">
      <c r="A18" s="24" t="s">
        <v>5</v>
      </c>
      <c r="B18" s="89">
        <f>'Resource Impact'!C20</f>
        <v>0</v>
      </c>
      <c r="C18" s="76">
        <f t="shared" si="0"/>
        <v>100</v>
      </c>
      <c r="D18" s="32">
        <f>C18*0.8</f>
        <v>80</v>
      </c>
    </row>
    <row r="19" spans="1:5" ht="12.75" x14ac:dyDescent="0.2">
      <c r="A19" s="117" t="s">
        <v>8</v>
      </c>
      <c r="B19" s="118"/>
      <c r="C19" s="118"/>
      <c r="D19" s="33">
        <f>(D15+D16+D17+D18)/4</f>
        <v>92.5</v>
      </c>
    </row>
    <row r="20" spans="1:5" ht="15" customHeight="1" x14ac:dyDescent="0.25">
      <c r="B20" s="1"/>
      <c r="C20" s="15"/>
      <c r="D20" s="1"/>
    </row>
    <row r="21" spans="1:5" ht="15" customHeight="1" x14ac:dyDescent="0.25">
      <c r="A21" s="16"/>
      <c r="B21" s="1"/>
      <c r="C21" s="15"/>
      <c r="D21" s="1"/>
    </row>
    <row r="22" spans="1:5" ht="18.75" x14ac:dyDescent="0.3">
      <c r="A22" s="128" t="s">
        <v>82</v>
      </c>
      <c r="B22" s="129"/>
      <c r="C22" s="129"/>
      <c r="D22" s="130"/>
      <c r="E22" s="26"/>
    </row>
    <row r="23" spans="1:5" ht="30" x14ac:dyDescent="0.25">
      <c r="A23" s="24" t="s">
        <v>0</v>
      </c>
      <c r="B23" s="92" t="s">
        <v>107</v>
      </c>
      <c r="C23" s="4" t="s">
        <v>9</v>
      </c>
      <c r="D23" s="3" t="s">
        <v>1</v>
      </c>
    </row>
    <row r="24" spans="1:5" x14ac:dyDescent="0.2">
      <c r="A24" s="24" t="s">
        <v>2</v>
      </c>
      <c r="B24" s="83">
        <f>('Environmental Quality'!C10+'Environmental Quality'!C17+'Environmental Quality'!C21+'Environmental Quality'!C25)</f>
        <v>0</v>
      </c>
      <c r="C24" s="2">
        <f t="shared" ref="C24:C29" si="1">100-B24</f>
        <v>100</v>
      </c>
      <c r="D24" s="7">
        <f>C24*1</f>
        <v>100</v>
      </c>
    </row>
    <row r="25" spans="1:5" x14ac:dyDescent="0.2">
      <c r="A25" s="24" t="s">
        <v>3</v>
      </c>
      <c r="B25" s="10">
        <f>'Environmental Quality'!C31+'Environmental Quality'!C36+'Environmental Quality'!C41+'Environmental Quality'!C46</f>
        <v>0</v>
      </c>
      <c r="C25" s="2">
        <f t="shared" si="1"/>
        <v>100</v>
      </c>
      <c r="D25" s="7">
        <f>C25*0.8</f>
        <v>80</v>
      </c>
    </row>
    <row r="26" spans="1:5" x14ac:dyDescent="0.2">
      <c r="A26" s="24" t="s">
        <v>4</v>
      </c>
      <c r="B26" s="10">
        <f>IF('Consolidated Checklist'!B56=100,'Environmental Quality'!C58,(('Environmental Quality'!C58/'Environmental Quality'!B58)*100))</f>
        <v>0</v>
      </c>
      <c r="C26" s="2">
        <f t="shared" si="1"/>
        <v>100</v>
      </c>
      <c r="D26" s="7">
        <f>C26*0.9</f>
        <v>90</v>
      </c>
    </row>
    <row r="27" spans="1:5" x14ac:dyDescent="0.2">
      <c r="A27" s="24" t="s">
        <v>5</v>
      </c>
      <c r="B27" s="10">
        <f>'Environmental Quality'!C63+'Environmental Quality'!C67+'Environmental Quality'!C71</f>
        <v>0</v>
      </c>
      <c r="C27" s="2">
        <f t="shared" si="1"/>
        <v>100</v>
      </c>
      <c r="D27" s="7">
        <f>C27*0.8</f>
        <v>80</v>
      </c>
    </row>
    <row r="28" spans="1:5" x14ac:dyDescent="0.2">
      <c r="A28" s="24" t="s">
        <v>6</v>
      </c>
      <c r="B28" s="10">
        <f>'Environmental Quality'!C79+'Environmental Quality'!C81+'Environmental Quality'!C83+'Environmental Quality'!C85+'Environmental Quality'!C87</f>
        <v>0</v>
      </c>
      <c r="C28" s="2">
        <f t="shared" si="1"/>
        <v>100</v>
      </c>
      <c r="D28" s="7">
        <f>C28*0.9</f>
        <v>90</v>
      </c>
    </row>
    <row r="29" spans="1:5" x14ac:dyDescent="0.2">
      <c r="A29" s="24" t="s">
        <v>7</v>
      </c>
      <c r="B29" s="10">
        <f>IF('Environmental Quality'!B112=100,'Environmental Quality'!C112,(('Environmental Quality'!C112/'Environmental Quality'!B112)*100))</f>
        <v>0</v>
      </c>
      <c r="C29" s="2">
        <f t="shared" si="1"/>
        <v>100</v>
      </c>
      <c r="D29" s="7">
        <f>C29*0.9</f>
        <v>90</v>
      </c>
    </row>
    <row r="30" spans="1:5" x14ac:dyDescent="0.25">
      <c r="A30" s="119" t="s">
        <v>8</v>
      </c>
      <c r="B30" s="120"/>
      <c r="C30" s="121"/>
      <c r="D30" s="8">
        <f>(D24+D25+D26+D27+D28+D29)/6</f>
        <v>88.333333333333329</v>
      </c>
    </row>
    <row r="32" spans="1:5" ht="15" customHeight="1" x14ac:dyDescent="0.2">
      <c r="D32" s="6"/>
      <c r="E32" s="9"/>
    </row>
    <row r="33" spans="1:5" ht="15.75" x14ac:dyDescent="0.2">
      <c r="A33" s="11" t="s">
        <v>10</v>
      </c>
      <c r="B33" s="12">
        <f>(D19+D30)/(180.8)</f>
        <v>1.0001843657817107</v>
      </c>
      <c r="C33" s="22"/>
      <c r="D33" s="6"/>
    </row>
    <row r="35" spans="1:5" ht="15" customHeight="1" x14ac:dyDescent="0.25">
      <c r="A35" s="84" t="s">
        <v>123</v>
      </c>
      <c r="B35" s="84" t="s">
        <v>93</v>
      </c>
    </row>
    <row r="36" spans="1:5" ht="24" customHeight="1" x14ac:dyDescent="0.2">
      <c r="A36" s="85" t="s">
        <v>94</v>
      </c>
      <c r="B36" s="85" t="s">
        <v>99</v>
      </c>
    </row>
    <row r="37" spans="1:5" ht="20.25" customHeight="1" x14ac:dyDescent="0.2">
      <c r="A37" s="85" t="s">
        <v>95</v>
      </c>
      <c r="B37" s="85" t="s">
        <v>100</v>
      </c>
    </row>
    <row r="38" spans="1:5" ht="20.25" customHeight="1" x14ac:dyDescent="0.2">
      <c r="A38" s="85" t="s">
        <v>96</v>
      </c>
      <c r="B38" s="85" t="s">
        <v>101</v>
      </c>
    </row>
    <row r="39" spans="1:5" ht="20.25" customHeight="1" x14ac:dyDescent="0.2">
      <c r="A39" s="85" t="s">
        <v>97</v>
      </c>
      <c r="B39" s="85" t="s">
        <v>102</v>
      </c>
    </row>
    <row r="40" spans="1:5" ht="21" customHeight="1" x14ac:dyDescent="0.2">
      <c r="A40" s="85" t="s">
        <v>98</v>
      </c>
      <c r="B40" s="85" t="s">
        <v>103</v>
      </c>
    </row>
    <row r="43" spans="1:5" ht="15" customHeight="1" x14ac:dyDescent="0.2">
      <c r="C43" s="21"/>
      <c r="D43" s="20"/>
    </row>
    <row r="44" spans="1:5" ht="15" customHeight="1" x14ac:dyDescent="0.2">
      <c r="C44" s="21"/>
      <c r="D44" s="20"/>
      <c r="E44"/>
    </row>
    <row r="45" spans="1:5" ht="15" customHeight="1" x14ac:dyDescent="0.2">
      <c r="C45" s="21"/>
      <c r="D45" s="20"/>
      <c r="E45"/>
    </row>
    <row r="46" spans="1:5" ht="15" customHeight="1" x14ac:dyDescent="0.2">
      <c r="C46" s="21"/>
      <c r="D46" s="20"/>
      <c r="E46"/>
    </row>
    <row r="47" spans="1:5" ht="15" customHeight="1" x14ac:dyDescent="0.2">
      <c r="C47" s="21"/>
      <c r="D47" s="20"/>
      <c r="E47"/>
    </row>
    <row r="48" spans="1:5" ht="15" customHeight="1" x14ac:dyDescent="0.2">
      <c r="C48" s="21"/>
      <c r="D48" s="20"/>
      <c r="E48"/>
    </row>
    <row r="49" spans="3:5" ht="15" customHeight="1" x14ac:dyDescent="0.2">
      <c r="C49" s="21"/>
      <c r="D49" s="20"/>
      <c r="E49"/>
    </row>
    <row r="50" spans="3:5" ht="15" customHeight="1" x14ac:dyDescent="0.2">
      <c r="C50" s="21"/>
      <c r="D50" s="20"/>
      <c r="E50"/>
    </row>
    <row r="51" spans="3:5" ht="15" customHeight="1" x14ac:dyDescent="0.2">
      <c r="C51" s="21"/>
      <c r="D51" s="20"/>
      <c r="E51"/>
    </row>
    <row r="52" spans="3:5" ht="15" customHeight="1" x14ac:dyDescent="0.2">
      <c r="C52" s="21"/>
      <c r="D52" s="20"/>
      <c r="E52"/>
    </row>
    <row r="53" spans="3:5" ht="15" customHeight="1" x14ac:dyDescent="0.2">
      <c r="C53" s="21"/>
      <c r="D53" s="20"/>
      <c r="E53"/>
    </row>
    <row r="54" spans="3:5" ht="15" customHeight="1" x14ac:dyDescent="0.2">
      <c r="C54" s="21"/>
      <c r="D54" s="20"/>
      <c r="E54"/>
    </row>
    <row r="55" spans="3:5" ht="15" customHeight="1" x14ac:dyDescent="0.2">
      <c r="C55" s="21"/>
      <c r="D55" s="20"/>
      <c r="E55"/>
    </row>
    <row r="56" spans="3:5" ht="15" customHeight="1" x14ac:dyDescent="0.2">
      <c r="C56" s="21"/>
      <c r="D56" s="20"/>
      <c r="E56"/>
    </row>
    <row r="57" spans="3:5" ht="15" customHeight="1" x14ac:dyDescent="0.2">
      <c r="C57" s="21"/>
      <c r="D57" s="20"/>
      <c r="E57"/>
    </row>
    <row r="58" spans="3:5" ht="15" customHeight="1" x14ac:dyDescent="0.2">
      <c r="C58" s="21"/>
      <c r="D58" s="20"/>
      <c r="E58"/>
    </row>
    <row r="59" spans="3:5" ht="15" customHeight="1" x14ac:dyDescent="0.2">
      <c r="C59" s="21"/>
      <c r="D59" s="20"/>
      <c r="E59"/>
    </row>
    <row r="60" spans="3:5" ht="15" customHeight="1" x14ac:dyDescent="0.2">
      <c r="C60" s="21"/>
      <c r="D60" s="20"/>
      <c r="E60"/>
    </row>
    <row r="61" spans="3:5" ht="15" customHeight="1" x14ac:dyDescent="0.2">
      <c r="C61" s="21"/>
      <c r="D61" s="20"/>
      <c r="E61"/>
    </row>
    <row r="62" spans="3:5" ht="15" customHeight="1" x14ac:dyDescent="0.2">
      <c r="C62" s="21"/>
      <c r="D62" s="20"/>
      <c r="E62"/>
    </row>
    <row r="63" spans="3:5" ht="15" customHeight="1" x14ac:dyDescent="0.2">
      <c r="C63" s="21"/>
      <c r="D63" s="20"/>
      <c r="E63"/>
    </row>
    <row r="64" spans="3:5" ht="15" customHeight="1" x14ac:dyDescent="0.2">
      <c r="C64" s="21"/>
      <c r="D64" s="20"/>
      <c r="E64"/>
    </row>
    <row r="65" spans="3:5" ht="15" customHeight="1" x14ac:dyDescent="0.2">
      <c r="C65" s="21"/>
      <c r="D65" s="20"/>
      <c r="E65"/>
    </row>
    <row r="66" spans="3:5" ht="15" customHeight="1" x14ac:dyDescent="0.2">
      <c r="C66" s="21"/>
      <c r="D66" s="20"/>
      <c r="E66"/>
    </row>
    <row r="67" spans="3:5" ht="15" customHeight="1" x14ac:dyDescent="0.2">
      <c r="C67" s="21"/>
      <c r="D67" s="20"/>
      <c r="E67"/>
    </row>
    <row r="68" spans="3:5" ht="15" customHeight="1" x14ac:dyDescent="0.2">
      <c r="C68" s="21"/>
      <c r="D68" s="20"/>
      <c r="E68"/>
    </row>
    <row r="69" spans="3:5" ht="15" customHeight="1" x14ac:dyDescent="0.2">
      <c r="C69" s="21"/>
      <c r="D69" s="20"/>
      <c r="E69"/>
    </row>
    <row r="70" spans="3:5" ht="15" customHeight="1" x14ac:dyDescent="0.2">
      <c r="C70" s="21"/>
      <c r="D70" s="20"/>
      <c r="E70"/>
    </row>
    <row r="71" spans="3:5" ht="15" customHeight="1" x14ac:dyDescent="0.2">
      <c r="C71" s="21"/>
      <c r="D71" s="20"/>
      <c r="E71"/>
    </row>
    <row r="72" spans="3:5" ht="15" customHeight="1" x14ac:dyDescent="0.2">
      <c r="C72" s="21"/>
      <c r="D72" s="20"/>
      <c r="E72"/>
    </row>
    <row r="73" spans="3:5" ht="15" customHeight="1" x14ac:dyDescent="0.2">
      <c r="C73" s="21"/>
      <c r="D73" s="20"/>
      <c r="E73"/>
    </row>
    <row r="74" spans="3:5" ht="15" customHeight="1" x14ac:dyDescent="0.2">
      <c r="C74" s="21"/>
      <c r="D74" s="20"/>
      <c r="E74"/>
    </row>
    <row r="75" spans="3:5" ht="15" customHeight="1" x14ac:dyDescent="0.2">
      <c r="C75" s="21"/>
      <c r="D75" s="20"/>
      <c r="E75"/>
    </row>
    <row r="76" spans="3:5" ht="15" customHeight="1" x14ac:dyDescent="0.2">
      <c r="C76" s="21"/>
      <c r="D76" s="20"/>
      <c r="E76"/>
    </row>
    <row r="77" spans="3:5" ht="15" customHeight="1" x14ac:dyDescent="0.2">
      <c r="C77" s="21"/>
      <c r="D77" s="20"/>
      <c r="E77"/>
    </row>
    <row r="78" spans="3:5" ht="15" customHeight="1" x14ac:dyDescent="0.2">
      <c r="C78" s="21"/>
      <c r="D78" s="20"/>
      <c r="E78"/>
    </row>
    <row r="79" spans="3:5" ht="15" customHeight="1" x14ac:dyDescent="0.2">
      <c r="C79" s="21"/>
      <c r="D79" s="20"/>
      <c r="E79"/>
    </row>
    <row r="80" spans="3:5" ht="15" customHeight="1" x14ac:dyDescent="0.2">
      <c r="C80" s="21"/>
      <c r="D80" s="20"/>
      <c r="E80"/>
    </row>
    <row r="81" spans="3:5" ht="15" customHeight="1" x14ac:dyDescent="0.2">
      <c r="C81" s="21"/>
      <c r="D81" s="20"/>
      <c r="E81"/>
    </row>
    <row r="82" spans="3:5" ht="15" customHeight="1" x14ac:dyDescent="0.2">
      <c r="C82" s="21"/>
      <c r="D82" s="20"/>
      <c r="E82"/>
    </row>
    <row r="83" spans="3:5" ht="15" customHeight="1" x14ac:dyDescent="0.2">
      <c r="C83" s="21"/>
      <c r="D83" s="20"/>
      <c r="E83"/>
    </row>
    <row r="84" spans="3:5" ht="15" customHeight="1" x14ac:dyDescent="0.2">
      <c r="C84" s="21"/>
      <c r="D84" s="20"/>
      <c r="E84"/>
    </row>
    <row r="85" spans="3:5" ht="15" customHeight="1" x14ac:dyDescent="0.2">
      <c r="C85" s="21"/>
      <c r="D85" s="20"/>
      <c r="E85"/>
    </row>
    <row r="86" spans="3:5" ht="15" customHeight="1" x14ac:dyDescent="0.2">
      <c r="C86" s="21"/>
      <c r="D86" s="20"/>
      <c r="E86"/>
    </row>
    <row r="87" spans="3:5" ht="15" customHeight="1" x14ac:dyDescent="0.2">
      <c r="C87" s="21"/>
      <c r="D87" s="20"/>
      <c r="E87"/>
    </row>
    <row r="88" spans="3:5" ht="15" customHeight="1" x14ac:dyDescent="0.2">
      <c r="C88" s="21"/>
      <c r="D88" s="20"/>
      <c r="E88"/>
    </row>
    <row r="89" spans="3:5" ht="15" customHeight="1" x14ac:dyDescent="0.2">
      <c r="C89" s="21"/>
      <c r="D89" s="20"/>
      <c r="E89"/>
    </row>
    <row r="90" spans="3:5" ht="15" customHeight="1" x14ac:dyDescent="0.2">
      <c r="C90" s="21"/>
      <c r="D90" s="20"/>
      <c r="E90"/>
    </row>
    <row r="91" spans="3:5" ht="15" customHeight="1" x14ac:dyDescent="0.2">
      <c r="C91" s="21"/>
      <c r="D91" s="20"/>
      <c r="E91"/>
    </row>
    <row r="92" spans="3:5" ht="15" customHeight="1" x14ac:dyDescent="0.2">
      <c r="C92" s="21"/>
      <c r="D92" s="20"/>
      <c r="E92"/>
    </row>
    <row r="93" spans="3:5" ht="15" customHeight="1" x14ac:dyDescent="0.2">
      <c r="C93" s="21"/>
      <c r="D93" s="20"/>
      <c r="E93"/>
    </row>
    <row r="94" spans="3:5" ht="15" customHeight="1" x14ac:dyDescent="0.2">
      <c r="C94" s="21"/>
      <c r="D94" s="20"/>
      <c r="E94"/>
    </row>
    <row r="95" spans="3:5" ht="15" customHeight="1" x14ac:dyDescent="0.2">
      <c r="C95" s="21"/>
      <c r="D95" s="20"/>
      <c r="E95"/>
    </row>
    <row r="96" spans="3:5" ht="15" customHeight="1" x14ac:dyDescent="0.2">
      <c r="C96" s="21"/>
      <c r="D96" s="20"/>
      <c r="E96"/>
    </row>
    <row r="97" spans="3:5" ht="15" customHeight="1" x14ac:dyDescent="0.2">
      <c r="C97" s="21"/>
      <c r="D97" s="20"/>
      <c r="E97"/>
    </row>
    <row r="98" spans="3:5" ht="15" customHeight="1" x14ac:dyDescent="0.2">
      <c r="C98" s="21"/>
      <c r="D98" s="20"/>
      <c r="E98"/>
    </row>
    <row r="99" spans="3:5" ht="15" customHeight="1" x14ac:dyDescent="0.2">
      <c r="C99" s="21"/>
      <c r="D99" s="20"/>
      <c r="E99"/>
    </row>
    <row r="100" spans="3:5" ht="15" customHeight="1" x14ac:dyDescent="0.2">
      <c r="C100" s="21"/>
      <c r="D100" s="20"/>
      <c r="E100"/>
    </row>
    <row r="101" spans="3:5" ht="15" customHeight="1" x14ac:dyDescent="0.2">
      <c r="C101" s="21"/>
      <c r="D101" s="20"/>
      <c r="E101"/>
    </row>
    <row r="102" spans="3:5" ht="15" customHeight="1" x14ac:dyDescent="0.2">
      <c r="C102" s="21"/>
      <c r="D102" s="20"/>
      <c r="E102"/>
    </row>
    <row r="103" spans="3:5" ht="15" customHeight="1" x14ac:dyDescent="0.2">
      <c r="C103" s="21"/>
      <c r="D103" s="20"/>
      <c r="E103"/>
    </row>
    <row r="104" spans="3:5" ht="15" customHeight="1" x14ac:dyDescent="0.2">
      <c r="C104" s="21"/>
      <c r="D104" s="20"/>
      <c r="E104"/>
    </row>
    <row r="105" spans="3:5" ht="15" customHeight="1" x14ac:dyDescent="0.2">
      <c r="C105" s="21"/>
      <c r="D105" s="20"/>
      <c r="E105"/>
    </row>
    <row r="106" spans="3:5" ht="15" customHeight="1" x14ac:dyDescent="0.2">
      <c r="C106" s="21"/>
      <c r="D106" s="20"/>
      <c r="E106"/>
    </row>
    <row r="107" spans="3:5" ht="15" customHeight="1" x14ac:dyDescent="0.2">
      <c r="C107" s="21"/>
      <c r="D107" s="20"/>
      <c r="E107"/>
    </row>
    <row r="108" spans="3:5" ht="15" customHeight="1" x14ac:dyDescent="0.2">
      <c r="C108" s="21"/>
      <c r="D108" s="20"/>
      <c r="E108"/>
    </row>
    <row r="109" spans="3:5" ht="15" customHeight="1" x14ac:dyDescent="0.2">
      <c r="C109" s="21"/>
      <c r="D109" s="20"/>
      <c r="E109"/>
    </row>
    <row r="110" spans="3:5" ht="15" customHeight="1" x14ac:dyDescent="0.2">
      <c r="C110" s="21"/>
      <c r="D110" s="20"/>
      <c r="E110"/>
    </row>
    <row r="111" spans="3:5" ht="15" customHeight="1" x14ac:dyDescent="0.2">
      <c r="C111" s="21"/>
      <c r="D111" s="20"/>
      <c r="E111"/>
    </row>
    <row r="112" spans="3:5" ht="15" customHeight="1" x14ac:dyDescent="0.2">
      <c r="C112" s="21"/>
      <c r="D112" s="20"/>
      <c r="E112"/>
    </row>
    <row r="113" spans="3:5" ht="15" customHeight="1" x14ac:dyDescent="0.2">
      <c r="C113" s="21"/>
      <c r="D113" s="20"/>
      <c r="E113"/>
    </row>
    <row r="114" spans="3:5" ht="15" customHeight="1" x14ac:dyDescent="0.2">
      <c r="C114" s="21"/>
      <c r="D114" s="20"/>
      <c r="E114"/>
    </row>
    <row r="115" spans="3:5" ht="15" customHeight="1" x14ac:dyDescent="0.2">
      <c r="C115" s="21"/>
      <c r="D115" s="20"/>
      <c r="E115"/>
    </row>
    <row r="116" spans="3:5" ht="15" customHeight="1" x14ac:dyDescent="0.2">
      <c r="C116" s="21"/>
      <c r="D116" s="20"/>
      <c r="E116"/>
    </row>
    <row r="117" spans="3:5" ht="15" customHeight="1" x14ac:dyDescent="0.2">
      <c r="C117" s="21"/>
      <c r="D117" s="20"/>
      <c r="E117"/>
    </row>
    <row r="118" spans="3:5" ht="15" customHeight="1" x14ac:dyDescent="0.2">
      <c r="C118" s="21"/>
      <c r="D118" s="20"/>
      <c r="E118"/>
    </row>
    <row r="119" spans="3:5" ht="15" customHeight="1" x14ac:dyDescent="0.2">
      <c r="C119" s="21"/>
      <c r="D119" s="20"/>
      <c r="E119"/>
    </row>
    <row r="120" spans="3:5" ht="15" customHeight="1" x14ac:dyDescent="0.2">
      <c r="C120" s="21"/>
      <c r="D120" s="20"/>
      <c r="E120"/>
    </row>
    <row r="121" spans="3:5" ht="15" customHeight="1" x14ac:dyDescent="0.2">
      <c r="C121" s="21"/>
      <c r="D121" s="20"/>
      <c r="E121"/>
    </row>
    <row r="122" spans="3:5" ht="15" customHeight="1" x14ac:dyDescent="0.2">
      <c r="C122" s="21"/>
      <c r="D122" s="20"/>
      <c r="E122"/>
    </row>
    <row r="123" spans="3:5" ht="15" customHeight="1" x14ac:dyDescent="0.2">
      <c r="C123" s="21"/>
      <c r="D123" s="20"/>
      <c r="E123"/>
    </row>
    <row r="124" spans="3:5" ht="15" customHeight="1" x14ac:dyDescent="0.2">
      <c r="C124" s="21"/>
      <c r="D124" s="20"/>
      <c r="E124"/>
    </row>
    <row r="125" spans="3:5" ht="15" customHeight="1" x14ac:dyDescent="0.2">
      <c r="C125" s="21"/>
      <c r="D125" s="20"/>
      <c r="E125"/>
    </row>
    <row r="126" spans="3:5" ht="15" customHeight="1" x14ac:dyDescent="0.2">
      <c r="C126" s="21"/>
      <c r="D126" s="20"/>
      <c r="E126"/>
    </row>
    <row r="127" spans="3:5" ht="15" customHeight="1" x14ac:dyDescent="0.2">
      <c r="C127" s="21"/>
      <c r="D127" s="20"/>
      <c r="E127"/>
    </row>
    <row r="128" spans="3:5" ht="15" customHeight="1" x14ac:dyDescent="0.2">
      <c r="C128" s="21"/>
      <c r="D128" s="20"/>
      <c r="E128"/>
    </row>
    <row r="129" spans="3:5" ht="15" customHeight="1" x14ac:dyDescent="0.2">
      <c r="C129" s="21"/>
      <c r="D129" s="20"/>
      <c r="E129"/>
    </row>
    <row r="130" spans="3:5" ht="15" customHeight="1" x14ac:dyDescent="0.2">
      <c r="C130" s="21"/>
      <c r="D130" s="20"/>
      <c r="E130"/>
    </row>
    <row r="131" spans="3:5" ht="15" customHeight="1" x14ac:dyDescent="0.2">
      <c r="C131" s="21"/>
      <c r="D131" s="20"/>
      <c r="E131"/>
    </row>
    <row r="132" spans="3:5" ht="15" customHeight="1" x14ac:dyDescent="0.2">
      <c r="C132" s="21"/>
      <c r="D132" s="20"/>
      <c r="E132"/>
    </row>
    <row r="133" spans="3:5" ht="15" customHeight="1" x14ac:dyDescent="0.2">
      <c r="C133" s="21"/>
      <c r="D133" s="20"/>
      <c r="E133"/>
    </row>
    <row r="134" spans="3:5" ht="15" customHeight="1" x14ac:dyDescent="0.2">
      <c r="C134" s="21"/>
      <c r="D134" s="20"/>
      <c r="E134"/>
    </row>
    <row r="135" spans="3:5" ht="15" customHeight="1" x14ac:dyDescent="0.2">
      <c r="C135" s="21"/>
      <c r="D135" s="20"/>
      <c r="E135"/>
    </row>
    <row r="136" spans="3:5" ht="15" customHeight="1" x14ac:dyDescent="0.2">
      <c r="C136" s="21"/>
      <c r="D136" s="20"/>
      <c r="E136"/>
    </row>
    <row r="137" spans="3:5" ht="15" customHeight="1" x14ac:dyDescent="0.2">
      <c r="C137" s="21"/>
      <c r="D137" s="20"/>
      <c r="E137"/>
    </row>
    <row r="138" spans="3:5" ht="15" customHeight="1" x14ac:dyDescent="0.2">
      <c r="C138" s="21"/>
      <c r="D138" s="20"/>
      <c r="E138"/>
    </row>
    <row r="139" spans="3:5" ht="15" customHeight="1" x14ac:dyDescent="0.2">
      <c r="C139" s="21"/>
      <c r="D139" s="20"/>
      <c r="E139"/>
    </row>
    <row r="140" spans="3:5" ht="15" customHeight="1" x14ac:dyDescent="0.2">
      <c r="C140" s="21"/>
      <c r="D140" s="20"/>
      <c r="E140"/>
    </row>
    <row r="141" spans="3:5" ht="15" customHeight="1" x14ac:dyDescent="0.2">
      <c r="C141" s="21"/>
      <c r="D141" s="20"/>
      <c r="E141"/>
    </row>
    <row r="142" spans="3:5" ht="15" customHeight="1" x14ac:dyDescent="0.2">
      <c r="C142" s="21"/>
      <c r="D142" s="20"/>
      <c r="E142"/>
    </row>
    <row r="143" spans="3:5" ht="15" customHeight="1" x14ac:dyDescent="0.2">
      <c r="C143" s="21"/>
      <c r="D143" s="20"/>
      <c r="E143"/>
    </row>
    <row r="144" spans="3:5" ht="15" customHeight="1" x14ac:dyDescent="0.2">
      <c r="C144" s="21"/>
      <c r="D144" s="20"/>
      <c r="E144"/>
    </row>
    <row r="145" spans="3:5" ht="15" customHeight="1" x14ac:dyDescent="0.2">
      <c r="C145" s="21"/>
      <c r="D145" s="20"/>
      <c r="E145"/>
    </row>
    <row r="146" spans="3:5" ht="15" customHeight="1" x14ac:dyDescent="0.2">
      <c r="C146" s="21"/>
      <c r="D146" s="20"/>
      <c r="E146"/>
    </row>
    <row r="147" spans="3:5" ht="15" customHeight="1" x14ac:dyDescent="0.2">
      <c r="C147" s="21"/>
      <c r="D147" s="20"/>
      <c r="E147"/>
    </row>
    <row r="148" spans="3:5" ht="15" customHeight="1" x14ac:dyDescent="0.2">
      <c r="C148" s="21"/>
      <c r="D148" s="20"/>
      <c r="E148"/>
    </row>
    <row r="149" spans="3:5" ht="15" customHeight="1" x14ac:dyDescent="0.2">
      <c r="C149" s="21"/>
      <c r="D149" s="20"/>
      <c r="E149"/>
    </row>
    <row r="150" spans="3:5" ht="15" customHeight="1" x14ac:dyDescent="0.2">
      <c r="C150" s="21"/>
      <c r="D150" s="20"/>
      <c r="E150"/>
    </row>
    <row r="151" spans="3:5" ht="15" customHeight="1" x14ac:dyDescent="0.2">
      <c r="C151" s="21"/>
      <c r="D151" s="20"/>
      <c r="E151"/>
    </row>
    <row r="152" spans="3:5" ht="15" customHeight="1" x14ac:dyDescent="0.2">
      <c r="C152" s="21"/>
      <c r="D152" s="20"/>
      <c r="E152"/>
    </row>
    <row r="153" spans="3:5" ht="15" customHeight="1" x14ac:dyDescent="0.2">
      <c r="C153" s="21"/>
      <c r="D153" s="20"/>
      <c r="E153"/>
    </row>
    <row r="154" spans="3:5" ht="15" customHeight="1" x14ac:dyDescent="0.2">
      <c r="C154" s="21"/>
      <c r="D154" s="20"/>
      <c r="E154"/>
    </row>
    <row r="155" spans="3:5" ht="15" customHeight="1" x14ac:dyDescent="0.2">
      <c r="C155" s="21"/>
      <c r="D155" s="20"/>
      <c r="E155"/>
    </row>
    <row r="156" spans="3:5" ht="15" customHeight="1" x14ac:dyDescent="0.2">
      <c r="C156" s="21"/>
      <c r="D156" s="20"/>
      <c r="E156"/>
    </row>
    <row r="157" spans="3:5" ht="15" customHeight="1" x14ac:dyDescent="0.2">
      <c r="C157" s="21"/>
      <c r="D157" s="20"/>
      <c r="E157"/>
    </row>
    <row r="158" spans="3:5" ht="15" customHeight="1" x14ac:dyDescent="0.2">
      <c r="C158" s="21"/>
      <c r="D158" s="20"/>
      <c r="E158"/>
    </row>
    <row r="159" spans="3:5" ht="15" customHeight="1" x14ac:dyDescent="0.2">
      <c r="C159" s="21"/>
      <c r="D159" s="20"/>
      <c r="E159"/>
    </row>
    <row r="160" spans="3:5" ht="15" customHeight="1" x14ac:dyDescent="0.2">
      <c r="C160" s="21"/>
      <c r="D160" s="20"/>
      <c r="E160"/>
    </row>
    <row r="161" spans="3:5" ht="15" customHeight="1" x14ac:dyDescent="0.2">
      <c r="C161" s="21"/>
      <c r="D161" s="20"/>
      <c r="E161"/>
    </row>
    <row r="162" spans="3:5" ht="15" customHeight="1" x14ac:dyDescent="0.2">
      <c r="C162" s="21"/>
      <c r="D162" s="20"/>
      <c r="E162"/>
    </row>
    <row r="163" spans="3:5" ht="15" customHeight="1" x14ac:dyDescent="0.2">
      <c r="C163" s="21"/>
      <c r="D163" s="20"/>
      <c r="E163"/>
    </row>
    <row r="164" spans="3:5" ht="15" customHeight="1" x14ac:dyDescent="0.2">
      <c r="C164" s="21"/>
      <c r="D164" s="20"/>
      <c r="E164"/>
    </row>
    <row r="165" spans="3:5" ht="15" customHeight="1" x14ac:dyDescent="0.2">
      <c r="C165" s="21"/>
      <c r="D165" s="20"/>
      <c r="E165"/>
    </row>
    <row r="166" spans="3:5" ht="15" customHeight="1" x14ac:dyDescent="0.2">
      <c r="C166" s="21"/>
      <c r="D166" s="20"/>
      <c r="E166"/>
    </row>
    <row r="167" spans="3:5" ht="15" customHeight="1" x14ac:dyDescent="0.2">
      <c r="C167" s="21"/>
      <c r="D167" s="20"/>
      <c r="E167"/>
    </row>
    <row r="168" spans="3:5" ht="15" customHeight="1" x14ac:dyDescent="0.2">
      <c r="C168" s="21"/>
      <c r="D168" s="20"/>
      <c r="E168"/>
    </row>
    <row r="169" spans="3:5" ht="15" customHeight="1" x14ac:dyDescent="0.2">
      <c r="C169" s="21"/>
      <c r="D169" s="20"/>
      <c r="E169"/>
    </row>
    <row r="170" spans="3:5" ht="15" customHeight="1" x14ac:dyDescent="0.2">
      <c r="C170" s="21"/>
      <c r="D170" s="20"/>
      <c r="E170"/>
    </row>
    <row r="171" spans="3:5" ht="15" customHeight="1" x14ac:dyDescent="0.2">
      <c r="C171" s="21"/>
      <c r="D171" s="20"/>
      <c r="E171"/>
    </row>
    <row r="172" spans="3:5" ht="15" customHeight="1" x14ac:dyDescent="0.2">
      <c r="C172" s="21"/>
      <c r="D172" s="20"/>
      <c r="E172"/>
    </row>
    <row r="173" spans="3:5" ht="15" customHeight="1" x14ac:dyDescent="0.2">
      <c r="C173" s="21"/>
      <c r="D173" s="20"/>
      <c r="E173"/>
    </row>
    <row r="174" spans="3:5" ht="15" customHeight="1" x14ac:dyDescent="0.2">
      <c r="C174" s="21"/>
      <c r="D174" s="20"/>
      <c r="E174"/>
    </row>
    <row r="175" spans="3:5" ht="15" customHeight="1" x14ac:dyDescent="0.2">
      <c r="C175" s="21"/>
      <c r="D175" s="20"/>
      <c r="E175"/>
    </row>
    <row r="176" spans="3:5" ht="15" customHeight="1" x14ac:dyDescent="0.2">
      <c r="C176" s="21"/>
      <c r="D176" s="20"/>
      <c r="E176"/>
    </row>
    <row r="177" spans="3:5" ht="15" customHeight="1" x14ac:dyDescent="0.2">
      <c r="C177" s="21"/>
      <c r="D177" s="20"/>
      <c r="E177"/>
    </row>
    <row r="178" spans="3:5" ht="15" customHeight="1" x14ac:dyDescent="0.2">
      <c r="C178" s="21"/>
      <c r="D178" s="20"/>
      <c r="E178"/>
    </row>
    <row r="179" spans="3:5" ht="15" customHeight="1" x14ac:dyDescent="0.2">
      <c r="C179" s="21"/>
      <c r="D179" s="20"/>
      <c r="E179"/>
    </row>
    <row r="180" spans="3:5" ht="15" customHeight="1" x14ac:dyDescent="0.2">
      <c r="C180" s="21"/>
      <c r="D180" s="20"/>
      <c r="E180"/>
    </row>
    <row r="181" spans="3:5" ht="15" customHeight="1" x14ac:dyDescent="0.2">
      <c r="C181" s="21"/>
      <c r="D181" s="20"/>
      <c r="E181"/>
    </row>
    <row r="182" spans="3:5" ht="15" customHeight="1" x14ac:dyDescent="0.2">
      <c r="C182" s="21"/>
      <c r="D182" s="20"/>
      <c r="E182"/>
    </row>
    <row r="183" spans="3:5" ht="15" customHeight="1" x14ac:dyDescent="0.2">
      <c r="C183" s="21"/>
      <c r="D183" s="20"/>
      <c r="E183"/>
    </row>
    <row r="184" spans="3:5" ht="15" customHeight="1" x14ac:dyDescent="0.2">
      <c r="C184" s="21"/>
      <c r="D184" s="20"/>
      <c r="E184"/>
    </row>
    <row r="185" spans="3:5" ht="15" customHeight="1" x14ac:dyDescent="0.2">
      <c r="C185" s="21"/>
      <c r="D185" s="20"/>
      <c r="E185"/>
    </row>
    <row r="186" spans="3:5" ht="15" customHeight="1" x14ac:dyDescent="0.2">
      <c r="C186" s="21"/>
      <c r="D186" s="20"/>
      <c r="E186"/>
    </row>
    <row r="187" spans="3:5" ht="15" customHeight="1" x14ac:dyDescent="0.2">
      <c r="C187" s="21"/>
      <c r="D187" s="20"/>
      <c r="E187"/>
    </row>
    <row r="188" spans="3:5" ht="15" customHeight="1" x14ac:dyDescent="0.2">
      <c r="C188" s="21"/>
      <c r="D188" s="20"/>
      <c r="E188"/>
    </row>
    <row r="189" spans="3:5" ht="15" customHeight="1" x14ac:dyDescent="0.2">
      <c r="C189" s="21"/>
      <c r="D189" s="20"/>
      <c r="E189"/>
    </row>
    <row r="190" spans="3:5" ht="15" customHeight="1" x14ac:dyDescent="0.2">
      <c r="C190" s="21"/>
      <c r="D190" s="20"/>
      <c r="E190"/>
    </row>
    <row r="191" spans="3:5" ht="15" customHeight="1" x14ac:dyDescent="0.2">
      <c r="C191" s="21"/>
      <c r="D191" s="20"/>
      <c r="E191"/>
    </row>
    <row r="192" spans="3:5" ht="15" customHeight="1" x14ac:dyDescent="0.2">
      <c r="C192" s="21"/>
      <c r="D192" s="20"/>
      <c r="E192"/>
    </row>
    <row r="193" spans="3:5" ht="15" customHeight="1" x14ac:dyDescent="0.2">
      <c r="C193" s="21"/>
      <c r="D193" s="20"/>
      <c r="E193"/>
    </row>
    <row r="194" spans="3:5" ht="15" customHeight="1" x14ac:dyDescent="0.2">
      <c r="C194" s="21"/>
      <c r="D194" s="20"/>
      <c r="E194"/>
    </row>
    <row r="195" spans="3:5" ht="15" customHeight="1" x14ac:dyDescent="0.2">
      <c r="C195" s="21"/>
      <c r="D195" s="20"/>
      <c r="E195"/>
    </row>
    <row r="196" spans="3:5" ht="15" customHeight="1" x14ac:dyDescent="0.2">
      <c r="C196" s="21"/>
      <c r="D196" s="20"/>
      <c r="E196"/>
    </row>
    <row r="197" spans="3:5" ht="15" customHeight="1" x14ac:dyDescent="0.2">
      <c r="C197" s="21"/>
      <c r="D197" s="20"/>
      <c r="E197"/>
    </row>
    <row r="198" spans="3:5" ht="15" customHeight="1" x14ac:dyDescent="0.2">
      <c r="C198" s="21"/>
      <c r="D198" s="20"/>
      <c r="E198"/>
    </row>
    <row r="199" spans="3:5" ht="15" customHeight="1" x14ac:dyDescent="0.2">
      <c r="C199" s="21"/>
      <c r="D199" s="20"/>
      <c r="E199"/>
    </row>
    <row r="200" spans="3:5" ht="15" customHeight="1" x14ac:dyDescent="0.2">
      <c r="C200" s="21"/>
      <c r="D200" s="20"/>
      <c r="E200"/>
    </row>
    <row r="201" spans="3:5" ht="15" customHeight="1" x14ac:dyDescent="0.2">
      <c r="C201" s="21"/>
      <c r="D201" s="20"/>
      <c r="E201"/>
    </row>
    <row r="202" spans="3:5" ht="15" customHeight="1" x14ac:dyDescent="0.2">
      <c r="C202" s="21"/>
      <c r="D202" s="20"/>
      <c r="E202"/>
    </row>
    <row r="203" spans="3:5" ht="15" customHeight="1" x14ac:dyDescent="0.2">
      <c r="C203" s="21"/>
      <c r="D203" s="20"/>
      <c r="E203"/>
    </row>
    <row r="204" spans="3:5" ht="15" customHeight="1" x14ac:dyDescent="0.2">
      <c r="C204" s="21"/>
      <c r="D204" s="20"/>
      <c r="E204"/>
    </row>
    <row r="205" spans="3:5" ht="15" customHeight="1" x14ac:dyDescent="0.2">
      <c r="C205" s="21"/>
      <c r="D205" s="20"/>
      <c r="E205"/>
    </row>
    <row r="206" spans="3:5" ht="15" customHeight="1" x14ac:dyDescent="0.2">
      <c r="C206" s="21"/>
      <c r="D206" s="20"/>
      <c r="E206"/>
    </row>
    <row r="207" spans="3:5" ht="15" customHeight="1" x14ac:dyDescent="0.2">
      <c r="C207" s="21"/>
      <c r="D207" s="20"/>
      <c r="E207"/>
    </row>
    <row r="208" spans="3:5" ht="15" customHeight="1" x14ac:dyDescent="0.2">
      <c r="C208" s="21"/>
      <c r="D208" s="20"/>
      <c r="E208"/>
    </row>
    <row r="209" spans="3:5" ht="15" customHeight="1" x14ac:dyDescent="0.2">
      <c r="C209" s="21"/>
      <c r="D209" s="20"/>
      <c r="E209"/>
    </row>
    <row r="210" spans="3:5" ht="15" customHeight="1" x14ac:dyDescent="0.2">
      <c r="C210" s="21"/>
      <c r="D210" s="20"/>
      <c r="E210"/>
    </row>
    <row r="211" spans="3:5" ht="15" customHeight="1" x14ac:dyDescent="0.2">
      <c r="C211" s="21"/>
      <c r="D211" s="20"/>
      <c r="E211"/>
    </row>
    <row r="212" spans="3:5" ht="15" customHeight="1" x14ac:dyDescent="0.2">
      <c r="C212" s="21"/>
      <c r="D212" s="20"/>
      <c r="E212"/>
    </row>
    <row r="213" spans="3:5" ht="15" customHeight="1" x14ac:dyDescent="0.2">
      <c r="C213" s="21"/>
      <c r="D213" s="20"/>
      <c r="E213"/>
    </row>
    <row r="214" spans="3:5" ht="15" customHeight="1" x14ac:dyDescent="0.2">
      <c r="C214" s="21"/>
      <c r="D214" s="20"/>
      <c r="E214"/>
    </row>
    <row r="215" spans="3:5" ht="15" customHeight="1" x14ac:dyDescent="0.2">
      <c r="C215" s="21"/>
      <c r="D215" s="20"/>
      <c r="E215"/>
    </row>
    <row r="216" spans="3:5" ht="15" customHeight="1" x14ac:dyDescent="0.2">
      <c r="C216" s="21"/>
      <c r="D216" s="20"/>
      <c r="E216"/>
    </row>
    <row r="217" spans="3:5" ht="15" customHeight="1" x14ac:dyDescent="0.2">
      <c r="C217" s="21"/>
      <c r="D217" s="20"/>
      <c r="E217"/>
    </row>
    <row r="218" spans="3:5" ht="15" customHeight="1" x14ac:dyDescent="0.2">
      <c r="C218" s="21"/>
      <c r="D218" s="20"/>
      <c r="E218"/>
    </row>
    <row r="219" spans="3:5" ht="15" customHeight="1" x14ac:dyDescent="0.2">
      <c r="C219" s="21"/>
      <c r="D219" s="20"/>
      <c r="E219"/>
    </row>
    <row r="220" spans="3:5" ht="15" customHeight="1" x14ac:dyDescent="0.2">
      <c r="C220" s="21"/>
      <c r="D220" s="20"/>
      <c r="E220"/>
    </row>
    <row r="221" spans="3:5" ht="15" customHeight="1" x14ac:dyDescent="0.2">
      <c r="C221" s="21"/>
      <c r="D221" s="20"/>
      <c r="E221"/>
    </row>
    <row r="222" spans="3:5" ht="15" customHeight="1" x14ac:dyDescent="0.2">
      <c r="C222" s="21"/>
      <c r="D222" s="20"/>
      <c r="E222"/>
    </row>
    <row r="223" spans="3:5" ht="15" customHeight="1" x14ac:dyDescent="0.2">
      <c r="C223" s="21"/>
      <c r="D223" s="20"/>
      <c r="E223"/>
    </row>
    <row r="224" spans="3:5" ht="15" customHeight="1" x14ac:dyDescent="0.2">
      <c r="C224" s="21"/>
      <c r="D224" s="20"/>
      <c r="E224"/>
    </row>
    <row r="225" spans="3:5" ht="15" customHeight="1" x14ac:dyDescent="0.2">
      <c r="C225" s="21"/>
      <c r="D225" s="20"/>
      <c r="E225"/>
    </row>
    <row r="226" spans="3:5" ht="15" customHeight="1" x14ac:dyDescent="0.2">
      <c r="C226" s="21"/>
      <c r="D226" s="20"/>
      <c r="E226"/>
    </row>
    <row r="227" spans="3:5" ht="15" customHeight="1" x14ac:dyDescent="0.2">
      <c r="C227" s="21"/>
      <c r="D227" s="20"/>
      <c r="E227"/>
    </row>
    <row r="228" spans="3:5" ht="15" customHeight="1" x14ac:dyDescent="0.2">
      <c r="C228" s="21"/>
      <c r="D228" s="20"/>
      <c r="E228"/>
    </row>
    <row r="229" spans="3:5" ht="15" customHeight="1" x14ac:dyDescent="0.2">
      <c r="C229" s="21"/>
      <c r="D229" s="20"/>
      <c r="E229"/>
    </row>
    <row r="230" spans="3:5" ht="15" customHeight="1" x14ac:dyDescent="0.2">
      <c r="C230" s="21"/>
      <c r="D230" s="20"/>
      <c r="E230"/>
    </row>
    <row r="231" spans="3:5" ht="15" customHeight="1" x14ac:dyDescent="0.2">
      <c r="C231" s="21"/>
      <c r="D231" s="20"/>
      <c r="E231"/>
    </row>
    <row r="232" spans="3:5" ht="15" customHeight="1" x14ac:dyDescent="0.2">
      <c r="C232" s="21"/>
      <c r="D232" s="20"/>
      <c r="E232"/>
    </row>
    <row r="233" spans="3:5" ht="15" customHeight="1" x14ac:dyDescent="0.2">
      <c r="C233" s="21"/>
      <c r="D233" s="20"/>
      <c r="E233"/>
    </row>
    <row r="234" spans="3:5" ht="15" customHeight="1" x14ac:dyDescent="0.2">
      <c r="C234" s="21"/>
      <c r="D234" s="20"/>
      <c r="E234"/>
    </row>
    <row r="235" spans="3:5" ht="15" customHeight="1" x14ac:dyDescent="0.2">
      <c r="C235" s="21"/>
      <c r="D235" s="20"/>
      <c r="E235"/>
    </row>
    <row r="236" spans="3:5" ht="15" customHeight="1" x14ac:dyDescent="0.2">
      <c r="C236" s="21"/>
      <c r="D236" s="20"/>
      <c r="E236"/>
    </row>
    <row r="237" spans="3:5" ht="15" customHeight="1" x14ac:dyDescent="0.2">
      <c r="C237" s="21"/>
      <c r="D237" s="20"/>
      <c r="E237"/>
    </row>
    <row r="238" spans="3:5" ht="15" customHeight="1" x14ac:dyDescent="0.2">
      <c r="C238" s="21"/>
      <c r="D238" s="20"/>
      <c r="E238"/>
    </row>
    <row r="239" spans="3:5" ht="15" customHeight="1" x14ac:dyDescent="0.2">
      <c r="C239" s="21"/>
      <c r="D239" s="20"/>
      <c r="E239"/>
    </row>
    <row r="240" spans="3:5" ht="15" customHeight="1" x14ac:dyDescent="0.2">
      <c r="C240" s="21"/>
      <c r="D240" s="20"/>
      <c r="E240"/>
    </row>
    <row r="241" spans="3:5" ht="15" customHeight="1" x14ac:dyDescent="0.2">
      <c r="C241" s="21"/>
      <c r="D241" s="20"/>
      <c r="E241"/>
    </row>
    <row r="242" spans="3:5" ht="15" customHeight="1" x14ac:dyDescent="0.2">
      <c r="C242" s="21"/>
      <c r="D242" s="20"/>
      <c r="E242"/>
    </row>
    <row r="243" spans="3:5" ht="15" customHeight="1" x14ac:dyDescent="0.2">
      <c r="C243" s="21"/>
      <c r="D243" s="20"/>
      <c r="E243"/>
    </row>
    <row r="244" spans="3:5" ht="15" customHeight="1" x14ac:dyDescent="0.2">
      <c r="C244" s="21"/>
      <c r="D244" s="20"/>
      <c r="E244"/>
    </row>
    <row r="245" spans="3:5" ht="15" customHeight="1" x14ac:dyDescent="0.2">
      <c r="C245" s="21"/>
      <c r="D245" s="20"/>
      <c r="E245"/>
    </row>
    <row r="246" spans="3:5" ht="15" customHeight="1" x14ac:dyDescent="0.2">
      <c r="C246" s="21"/>
      <c r="D246" s="20"/>
      <c r="E246"/>
    </row>
    <row r="247" spans="3:5" ht="15" customHeight="1" x14ac:dyDescent="0.2">
      <c r="C247" s="21"/>
      <c r="D247" s="20"/>
      <c r="E247"/>
    </row>
    <row r="248" spans="3:5" ht="15" customHeight="1" x14ac:dyDescent="0.2">
      <c r="C248" s="21"/>
      <c r="D248" s="20"/>
      <c r="E248"/>
    </row>
    <row r="249" spans="3:5" ht="15" customHeight="1" x14ac:dyDescent="0.2">
      <c r="C249" s="21"/>
      <c r="D249" s="20"/>
      <c r="E249"/>
    </row>
    <row r="250" spans="3:5" ht="15" customHeight="1" x14ac:dyDescent="0.2">
      <c r="C250" s="21"/>
      <c r="D250" s="20"/>
      <c r="E250"/>
    </row>
    <row r="251" spans="3:5" ht="15" customHeight="1" x14ac:dyDescent="0.2">
      <c r="C251" s="21"/>
      <c r="D251" s="20"/>
      <c r="E251"/>
    </row>
    <row r="252" spans="3:5" ht="15" customHeight="1" x14ac:dyDescent="0.2">
      <c r="C252" s="21"/>
      <c r="D252" s="20"/>
      <c r="E252"/>
    </row>
    <row r="253" spans="3:5" ht="15" customHeight="1" x14ac:dyDescent="0.2">
      <c r="C253" s="21"/>
      <c r="D253" s="20"/>
      <c r="E253"/>
    </row>
    <row r="254" spans="3:5" ht="15" customHeight="1" x14ac:dyDescent="0.2">
      <c r="C254" s="21"/>
      <c r="D254" s="20"/>
      <c r="E254"/>
    </row>
    <row r="255" spans="3:5" ht="15" customHeight="1" x14ac:dyDescent="0.2">
      <c r="C255" s="21"/>
      <c r="D255" s="20"/>
      <c r="E255"/>
    </row>
    <row r="256" spans="3:5" ht="15" customHeight="1" x14ac:dyDescent="0.2">
      <c r="C256" s="21"/>
      <c r="D256" s="20"/>
      <c r="E256"/>
    </row>
    <row r="257" spans="3:5" ht="15" customHeight="1" x14ac:dyDescent="0.2">
      <c r="C257" s="21"/>
      <c r="D257" s="20"/>
      <c r="E257"/>
    </row>
    <row r="258" spans="3:5" ht="15" customHeight="1" x14ac:dyDescent="0.2">
      <c r="C258" s="21"/>
      <c r="D258" s="20"/>
      <c r="E258"/>
    </row>
    <row r="259" spans="3:5" ht="15" customHeight="1" x14ac:dyDescent="0.2">
      <c r="C259" s="21"/>
      <c r="D259" s="20"/>
      <c r="E259"/>
    </row>
    <row r="260" spans="3:5" ht="15" customHeight="1" x14ac:dyDescent="0.2">
      <c r="C260" s="21"/>
      <c r="D260" s="20"/>
      <c r="E260"/>
    </row>
    <row r="261" spans="3:5" ht="15" customHeight="1" x14ac:dyDescent="0.2">
      <c r="C261" s="21"/>
      <c r="D261" s="20"/>
      <c r="E261"/>
    </row>
    <row r="262" spans="3:5" ht="15" customHeight="1" x14ac:dyDescent="0.2">
      <c r="C262" s="21"/>
      <c r="D262" s="20"/>
      <c r="E262"/>
    </row>
    <row r="263" spans="3:5" ht="15" customHeight="1" x14ac:dyDescent="0.2">
      <c r="C263" s="21"/>
      <c r="D263" s="20"/>
      <c r="E263"/>
    </row>
    <row r="264" spans="3:5" ht="15" customHeight="1" x14ac:dyDescent="0.2">
      <c r="C264" s="21"/>
      <c r="D264" s="20"/>
      <c r="E264"/>
    </row>
    <row r="265" spans="3:5" ht="15" customHeight="1" x14ac:dyDescent="0.2">
      <c r="C265" s="21"/>
      <c r="D265" s="20"/>
      <c r="E265"/>
    </row>
    <row r="266" spans="3:5" ht="15" customHeight="1" x14ac:dyDescent="0.2">
      <c r="C266" s="21"/>
      <c r="D266" s="20"/>
      <c r="E266"/>
    </row>
    <row r="267" spans="3:5" ht="15" customHeight="1" x14ac:dyDescent="0.2">
      <c r="C267" s="21"/>
      <c r="D267" s="20"/>
      <c r="E267"/>
    </row>
    <row r="268" spans="3:5" ht="15" customHeight="1" x14ac:dyDescent="0.2">
      <c r="C268" s="21"/>
      <c r="D268" s="20"/>
      <c r="E268"/>
    </row>
    <row r="269" spans="3:5" ht="15" customHeight="1" x14ac:dyDescent="0.2">
      <c r="C269" s="21"/>
      <c r="D269" s="20"/>
      <c r="E269"/>
    </row>
    <row r="270" spans="3:5" ht="15" customHeight="1" x14ac:dyDescent="0.2">
      <c r="C270" s="21"/>
      <c r="D270" s="20"/>
      <c r="E270"/>
    </row>
    <row r="271" spans="3:5" ht="15" customHeight="1" x14ac:dyDescent="0.2">
      <c r="C271" s="21"/>
      <c r="D271" s="20"/>
      <c r="E271"/>
    </row>
    <row r="272" spans="3:5" ht="15" customHeight="1" x14ac:dyDescent="0.2">
      <c r="C272" s="21"/>
      <c r="D272" s="20"/>
      <c r="E272"/>
    </row>
    <row r="273" spans="3:5" ht="15" customHeight="1" x14ac:dyDescent="0.2">
      <c r="C273" s="21"/>
      <c r="D273" s="20"/>
      <c r="E273"/>
    </row>
    <row r="274" spans="3:5" ht="15" customHeight="1" x14ac:dyDescent="0.2">
      <c r="C274" s="21"/>
      <c r="D274" s="20"/>
      <c r="E274"/>
    </row>
    <row r="275" spans="3:5" ht="15" customHeight="1" x14ac:dyDescent="0.2">
      <c r="C275" s="21"/>
      <c r="D275" s="20"/>
      <c r="E275"/>
    </row>
    <row r="276" spans="3:5" ht="15" customHeight="1" x14ac:dyDescent="0.2">
      <c r="C276" s="21"/>
      <c r="D276" s="20"/>
      <c r="E276"/>
    </row>
    <row r="277" spans="3:5" ht="15" customHeight="1" x14ac:dyDescent="0.2">
      <c r="C277" s="21"/>
      <c r="D277" s="20"/>
      <c r="E277"/>
    </row>
    <row r="278" spans="3:5" ht="15" customHeight="1" x14ac:dyDescent="0.2">
      <c r="C278" s="21"/>
      <c r="D278" s="20"/>
      <c r="E278"/>
    </row>
    <row r="279" spans="3:5" ht="15" customHeight="1" x14ac:dyDescent="0.2">
      <c r="C279" s="21"/>
      <c r="D279" s="20"/>
      <c r="E279"/>
    </row>
    <row r="280" spans="3:5" ht="15" customHeight="1" x14ac:dyDescent="0.2">
      <c r="C280" s="21"/>
      <c r="D280" s="20"/>
      <c r="E280"/>
    </row>
    <row r="281" spans="3:5" ht="15" customHeight="1" x14ac:dyDescent="0.2">
      <c r="C281" s="21"/>
      <c r="D281" s="20"/>
      <c r="E281"/>
    </row>
    <row r="282" spans="3:5" ht="15" customHeight="1" x14ac:dyDescent="0.2">
      <c r="C282" s="21"/>
      <c r="D282" s="20"/>
      <c r="E282"/>
    </row>
    <row r="283" spans="3:5" ht="15" customHeight="1" x14ac:dyDescent="0.2">
      <c r="C283" s="21"/>
      <c r="D283" s="20"/>
      <c r="E283"/>
    </row>
    <row r="284" spans="3:5" ht="15" customHeight="1" x14ac:dyDescent="0.2">
      <c r="C284" s="21"/>
      <c r="D284" s="20"/>
      <c r="E284"/>
    </row>
    <row r="285" spans="3:5" ht="15" customHeight="1" x14ac:dyDescent="0.2">
      <c r="C285" s="21"/>
      <c r="D285" s="20"/>
      <c r="E285"/>
    </row>
    <row r="286" spans="3:5" ht="15" customHeight="1" x14ac:dyDescent="0.2">
      <c r="C286" s="21"/>
      <c r="D286" s="20"/>
      <c r="E286"/>
    </row>
    <row r="287" spans="3:5" ht="15" customHeight="1" x14ac:dyDescent="0.2">
      <c r="C287" s="21"/>
      <c r="D287" s="20"/>
      <c r="E287"/>
    </row>
    <row r="288" spans="3:5" ht="15" customHeight="1" x14ac:dyDescent="0.2">
      <c r="C288" s="21"/>
      <c r="D288" s="20"/>
      <c r="E288"/>
    </row>
    <row r="289" spans="3:5" ht="15" customHeight="1" x14ac:dyDescent="0.2">
      <c r="C289" s="21"/>
      <c r="D289" s="20"/>
      <c r="E289"/>
    </row>
    <row r="290" spans="3:5" ht="15" customHeight="1" x14ac:dyDescent="0.2">
      <c r="C290" s="21"/>
      <c r="D290" s="20"/>
      <c r="E290"/>
    </row>
    <row r="291" spans="3:5" ht="15" customHeight="1" x14ac:dyDescent="0.2">
      <c r="C291" s="21"/>
      <c r="D291" s="20"/>
      <c r="E291"/>
    </row>
    <row r="292" spans="3:5" ht="15" customHeight="1" x14ac:dyDescent="0.2">
      <c r="C292" s="21"/>
      <c r="D292" s="20"/>
      <c r="E292"/>
    </row>
    <row r="293" spans="3:5" ht="15" customHeight="1" x14ac:dyDescent="0.2">
      <c r="C293" s="21"/>
      <c r="D293" s="20"/>
      <c r="E293"/>
    </row>
    <row r="294" spans="3:5" ht="15" customHeight="1" x14ac:dyDescent="0.2">
      <c r="C294" s="21"/>
      <c r="D294" s="20"/>
      <c r="E294"/>
    </row>
    <row r="295" spans="3:5" ht="15" customHeight="1" x14ac:dyDescent="0.2">
      <c r="C295" s="21"/>
      <c r="D295" s="20"/>
      <c r="E295"/>
    </row>
    <row r="296" spans="3:5" ht="15" customHeight="1" x14ac:dyDescent="0.2">
      <c r="C296" s="21"/>
      <c r="D296" s="20"/>
      <c r="E296"/>
    </row>
    <row r="297" spans="3:5" ht="15" customHeight="1" x14ac:dyDescent="0.2">
      <c r="C297" s="21"/>
      <c r="D297" s="20"/>
      <c r="E297"/>
    </row>
    <row r="298" spans="3:5" ht="15" customHeight="1" x14ac:dyDescent="0.2">
      <c r="C298" s="21"/>
      <c r="D298" s="20"/>
      <c r="E298"/>
    </row>
    <row r="299" spans="3:5" ht="15" customHeight="1" x14ac:dyDescent="0.2">
      <c r="C299" s="21"/>
      <c r="D299" s="20"/>
      <c r="E299"/>
    </row>
    <row r="300" spans="3:5" ht="15" customHeight="1" x14ac:dyDescent="0.2">
      <c r="C300" s="21"/>
      <c r="D300" s="20"/>
      <c r="E300"/>
    </row>
    <row r="301" spans="3:5" ht="15" customHeight="1" x14ac:dyDescent="0.2">
      <c r="C301" s="21"/>
      <c r="D301" s="20"/>
      <c r="E301"/>
    </row>
    <row r="302" spans="3:5" ht="15" customHeight="1" x14ac:dyDescent="0.2">
      <c r="C302" s="21"/>
      <c r="D302" s="20"/>
      <c r="E302"/>
    </row>
    <row r="303" spans="3:5" ht="15" customHeight="1" x14ac:dyDescent="0.2">
      <c r="C303" s="21"/>
      <c r="D303" s="20"/>
      <c r="E303"/>
    </row>
    <row r="304" spans="3:5" ht="15" customHeight="1" x14ac:dyDescent="0.2">
      <c r="C304" s="21"/>
      <c r="D304" s="20"/>
      <c r="E304"/>
    </row>
    <row r="305" spans="3:5" ht="15" customHeight="1" x14ac:dyDescent="0.2">
      <c r="C305" s="21"/>
      <c r="D305" s="20"/>
      <c r="E305"/>
    </row>
    <row r="306" spans="3:5" ht="15" customHeight="1" x14ac:dyDescent="0.2">
      <c r="C306" s="21"/>
      <c r="D306" s="20"/>
      <c r="E306"/>
    </row>
    <row r="307" spans="3:5" ht="15" customHeight="1" x14ac:dyDescent="0.2">
      <c r="C307" s="21"/>
      <c r="D307" s="20"/>
      <c r="E307"/>
    </row>
    <row r="308" spans="3:5" ht="15" customHeight="1" x14ac:dyDescent="0.2">
      <c r="C308" s="21"/>
      <c r="D308" s="20"/>
      <c r="E308"/>
    </row>
    <row r="309" spans="3:5" ht="15" customHeight="1" x14ac:dyDescent="0.2">
      <c r="C309" s="21"/>
      <c r="D309" s="20"/>
      <c r="E309"/>
    </row>
    <row r="310" spans="3:5" ht="15" customHeight="1" x14ac:dyDescent="0.2">
      <c r="C310" s="21"/>
      <c r="D310" s="20"/>
      <c r="E310"/>
    </row>
    <row r="311" spans="3:5" ht="15" customHeight="1" x14ac:dyDescent="0.2">
      <c r="C311" s="21"/>
      <c r="D311" s="20"/>
      <c r="E311"/>
    </row>
    <row r="312" spans="3:5" ht="15" customHeight="1" x14ac:dyDescent="0.2">
      <c r="C312" s="21"/>
      <c r="D312" s="20"/>
      <c r="E312"/>
    </row>
    <row r="313" spans="3:5" ht="15" customHeight="1" x14ac:dyDescent="0.2">
      <c r="C313" s="21"/>
      <c r="D313" s="20"/>
      <c r="E313"/>
    </row>
    <row r="314" spans="3:5" ht="15" customHeight="1" x14ac:dyDescent="0.2">
      <c r="C314" s="21"/>
      <c r="D314" s="20"/>
      <c r="E314"/>
    </row>
    <row r="315" spans="3:5" ht="15" customHeight="1" x14ac:dyDescent="0.2">
      <c r="C315" s="21"/>
      <c r="D315" s="20"/>
      <c r="E315"/>
    </row>
    <row r="316" spans="3:5" ht="15" customHeight="1" x14ac:dyDescent="0.2">
      <c r="C316" s="21"/>
      <c r="D316" s="20"/>
      <c r="E316"/>
    </row>
    <row r="317" spans="3:5" ht="15" customHeight="1" x14ac:dyDescent="0.2">
      <c r="C317" s="21"/>
      <c r="D317" s="20"/>
      <c r="E317"/>
    </row>
    <row r="318" spans="3:5" ht="15" customHeight="1" x14ac:dyDescent="0.2">
      <c r="C318" s="21"/>
      <c r="D318" s="20"/>
      <c r="E318"/>
    </row>
    <row r="319" spans="3:5" ht="15" customHeight="1" x14ac:dyDescent="0.2">
      <c r="C319" s="21"/>
      <c r="D319" s="20"/>
      <c r="E319"/>
    </row>
    <row r="320" spans="3:5" ht="15" customHeight="1" x14ac:dyDescent="0.2">
      <c r="C320" s="21"/>
      <c r="D320" s="20"/>
      <c r="E320"/>
    </row>
    <row r="321" spans="3:5" ht="15" customHeight="1" x14ac:dyDescent="0.2">
      <c r="C321" s="21"/>
      <c r="D321" s="20"/>
      <c r="E321"/>
    </row>
    <row r="322" spans="3:5" ht="15" customHeight="1" x14ac:dyDescent="0.2">
      <c r="C322" s="21"/>
      <c r="D322" s="20"/>
      <c r="E322"/>
    </row>
    <row r="323" spans="3:5" ht="15" customHeight="1" x14ac:dyDescent="0.2">
      <c r="C323" s="21"/>
      <c r="D323" s="20"/>
      <c r="E323"/>
    </row>
    <row r="324" spans="3:5" ht="15" customHeight="1" x14ac:dyDescent="0.2">
      <c r="C324" s="21"/>
      <c r="D324" s="20"/>
      <c r="E324"/>
    </row>
    <row r="325" spans="3:5" ht="15" customHeight="1" x14ac:dyDescent="0.2">
      <c r="C325" s="21"/>
      <c r="D325" s="20"/>
      <c r="E325"/>
    </row>
    <row r="326" spans="3:5" ht="15" customHeight="1" x14ac:dyDescent="0.2">
      <c r="C326" s="21"/>
      <c r="D326" s="20"/>
      <c r="E326"/>
    </row>
    <row r="327" spans="3:5" ht="15" customHeight="1" x14ac:dyDescent="0.2">
      <c r="C327" s="21"/>
      <c r="D327" s="20"/>
      <c r="E327"/>
    </row>
    <row r="328" spans="3:5" ht="15" customHeight="1" x14ac:dyDescent="0.2">
      <c r="C328" s="21"/>
      <c r="D328" s="20"/>
      <c r="E328"/>
    </row>
    <row r="329" spans="3:5" ht="15" customHeight="1" x14ac:dyDescent="0.2">
      <c r="C329" s="21"/>
      <c r="D329" s="20"/>
      <c r="E329"/>
    </row>
    <row r="330" spans="3:5" ht="15" customHeight="1" x14ac:dyDescent="0.2">
      <c r="C330" s="21"/>
      <c r="D330" s="20"/>
      <c r="E330"/>
    </row>
    <row r="331" spans="3:5" ht="15" customHeight="1" x14ac:dyDescent="0.2">
      <c r="C331" s="21"/>
      <c r="D331" s="20"/>
      <c r="E331"/>
    </row>
    <row r="332" spans="3:5" ht="15" customHeight="1" x14ac:dyDescent="0.2">
      <c r="C332" s="21"/>
      <c r="D332" s="20"/>
      <c r="E332"/>
    </row>
    <row r="333" spans="3:5" ht="15" customHeight="1" x14ac:dyDescent="0.2">
      <c r="C333" s="21"/>
      <c r="D333" s="20"/>
      <c r="E333"/>
    </row>
    <row r="334" spans="3:5" ht="15" customHeight="1" x14ac:dyDescent="0.2">
      <c r="C334" s="21"/>
      <c r="D334" s="20"/>
      <c r="E334"/>
    </row>
    <row r="335" spans="3:5" ht="15" customHeight="1" x14ac:dyDescent="0.2">
      <c r="C335" s="21"/>
      <c r="D335" s="20"/>
      <c r="E335"/>
    </row>
    <row r="336" spans="3:5" ht="15" customHeight="1" x14ac:dyDescent="0.2">
      <c r="C336" s="21"/>
      <c r="D336" s="20"/>
      <c r="E336"/>
    </row>
    <row r="337" spans="3:5" ht="15" customHeight="1" x14ac:dyDescent="0.2">
      <c r="C337" s="21"/>
      <c r="D337" s="20"/>
      <c r="E337"/>
    </row>
    <row r="338" spans="3:5" ht="15" customHeight="1" x14ac:dyDescent="0.2">
      <c r="C338" s="21"/>
      <c r="D338" s="20"/>
      <c r="E338"/>
    </row>
    <row r="339" spans="3:5" ht="15" customHeight="1" x14ac:dyDescent="0.2">
      <c r="C339" s="21"/>
      <c r="D339" s="20"/>
      <c r="E339"/>
    </row>
    <row r="340" spans="3:5" ht="15" customHeight="1" x14ac:dyDescent="0.2">
      <c r="C340" s="21"/>
      <c r="D340" s="20"/>
      <c r="E340"/>
    </row>
    <row r="341" spans="3:5" ht="15" customHeight="1" x14ac:dyDescent="0.2">
      <c r="C341" s="21"/>
      <c r="D341" s="20"/>
      <c r="E341"/>
    </row>
    <row r="342" spans="3:5" ht="15" customHeight="1" x14ac:dyDescent="0.2">
      <c r="C342" s="21"/>
      <c r="D342" s="20"/>
      <c r="E342"/>
    </row>
    <row r="343" spans="3:5" ht="15" customHeight="1" x14ac:dyDescent="0.2">
      <c r="C343" s="21"/>
      <c r="D343" s="20"/>
      <c r="E343"/>
    </row>
    <row r="344" spans="3:5" ht="15" customHeight="1" x14ac:dyDescent="0.2">
      <c r="C344" s="21"/>
      <c r="D344" s="20"/>
      <c r="E344"/>
    </row>
    <row r="345" spans="3:5" ht="15" customHeight="1" x14ac:dyDescent="0.2">
      <c r="C345" s="21"/>
      <c r="D345" s="20"/>
      <c r="E345"/>
    </row>
    <row r="346" spans="3:5" ht="15" customHeight="1" x14ac:dyDescent="0.2">
      <c r="C346" s="21"/>
      <c r="D346" s="20"/>
      <c r="E346"/>
    </row>
    <row r="347" spans="3:5" ht="15" customHeight="1" x14ac:dyDescent="0.2">
      <c r="C347" s="21"/>
      <c r="D347" s="20"/>
      <c r="E347"/>
    </row>
    <row r="348" spans="3:5" ht="15" customHeight="1" x14ac:dyDescent="0.2">
      <c r="C348" s="21"/>
      <c r="D348" s="20"/>
      <c r="E348"/>
    </row>
    <row r="349" spans="3:5" ht="15" customHeight="1" x14ac:dyDescent="0.2">
      <c r="C349" s="21"/>
      <c r="D349" s="20"/>
      <c r="E349"/>
    </row>
    <row r="350" spans="3:5" ht="15" customHeight="1" x14ac:dyDescent="0.2">
      <c r="C350" s="21"/>
      <c r="D350" s="20"/>
      <c r="E350"/>
    </row>
    <row r="351" spans="3:5" ht="15" customHeight="1" x14ac:dyDescent="0.2">
      <c r="C351" s="21"/>
      <c r="D351" s="20"/>
      <c r="E351"/>
    </row>
    <row r="352" spans="3:5" ht="15" customHeight="1" x14ac:dyDescent="0.2">
      <c r="C352" s="21"/>
      <c r="D352" s="20"/>
      <c r="E352"/>
    </row>
    <row r="353" spans="3:5" ht="15" customHeight="1" x14ac:dyDescent="0.2">
      <c r="C353" s="21"/>
      <c r="D353" s="20"/>
      <c r="E353"/>
    </row>
    <row r="354" spans="3:5" ht="15" customHeight="1" x14ac:dyDescent="0.2">
      <c r="C354" s="21"/>
      <c r="D354" s="20"/>
      <c r="E354"/>
    </row>
    <row r="355" spans="3:5" ht="15" customHeight="1" x14ac:dyDescent="0.2">
      <c r="C355" s="21"/>
      <c r="D355" s="20"/>
      <c r="E355"/>
    </row>
    <row r="356" spans="3:5" ht="15" customHeight="1" x14ac:dyDescent="0.2">
      <c r="C356" s="21"/>
      <c r="D356" s="20"/>
      <c r="E356"/>
    </row>
    <row r="357" spans="3:5" ht="15" customHeight="1" x14ac:dyDescent="0.2">
      <c r="C357" s="21"/>
      <c r="D357" s="20"/>
      <c r="E357"/>
    </row>
    <row r="358" spans="3:5" ht="15" customHeight="1" x14ac:dyDescent="0.2">
      <c r="C358" s="21"/>
      <c r="D358" s="20"/>
      <c r="E358"/>
    </row>
    <row r="359" spans="3:5" ht="15" customHeight="1" x14ac:dyDescent="0.2">
      <c r="C359" s="21"/>
      <c r="D359" s="20"/>
      <c r="E359"/>
    </row>
    <row r="360" spans="3:5" ht="15" customHeight="1" x14ac:dyDescent="0.2">
      <c r="C360" s="21"/>
      <c r="D360" s="20"/>
      <c r="E360"/>
    </row>
    <row r="361" spans="3:5" ht="15" customHeight="1" x14ac:dyDescent="0.2">
      <c r="C361" s="21"/>
      <c r="D361" s="20"/>
      <c r="E361"/>
    </row>
    <row r="362" spans="3:5" ht="15" customHeight="1" x14ac:dyDescent="0.2">
      <c r="C362" s="21"/>
      <c r="D362" s="20"/>
      <c r="E362"/>
    </row>
    <row r="363" spans="3:5" ht="15" customHeight="1" x14ac:dyDescent="0.2">
      <c r="C363" s="21"/>
      <c r="D363" s="20"/>
      <c r="E363"/>
    </row>
    <row r="364" spans="3:5" ht="15" customHeight="1" x14ac:dyDescent="0.2">
      <c r="C364" s="21"/>
      <c r="D364" s="20"/>
      <c r="E364"/>
    </row>
    <row r="365" spans="3:5" ht="15" customHeight="1" x14ac:dyDescent="0.2">
      <c r="C365" s="21"/>
      <c r="D365" s="20"/>
      <c r="E365"/>
    </row>
    <row r="366" spans="3:5" ht="15" customHeight="1" x14ac:dyDescent="0.2">
      <c r="C366" s="21"/>
      <c r="D366" s="20"/>
      <c r="E366"/>
    </row>
    <row r="367" spans="3:5" ht="15" customHeight="1" x14ac:dyDescent="0.2">
      <c r="C367" s="21"/>
      <c r="D367" s="20"/>
      <c r="E367"/>
    </row>
    <row r="368" spans="3:5" ht="15" customHeight="1" x14ac:dyDescent="0.2">
      <c r="C368" s="21"/>
      <c r="D368" s="20"/>
      <c r="E368"/>
    </row>
    <row r="369" spans="3:5" ht="15" customHeight="1" x14ac:dyDescent="0.2">
      <c r="C369" s="21"/>
      <c r="D369" s="20"/>
      <c r="E369"/>
    </row>
    <row r="370" spans="3:5" ht="15" customHeight="1" x14ac:dyDescent="0.2">
      <c r="C370" s="21"/>
      <c r="D370" s="20"/>
      <c r="E370"/>
    </row>
    <row r="371" spans="3:5" ht="15" customHeight="1" x14ac:dyDescent="0.2">
      <c r="C371" s="21"/>
      <c r="D371" s="20"/>
      <c r="E371"/>
    </row>
    <row r="372" spans="3:5" ht="15" customHeight="1" x14ac:dyDescent="0.2">
      <c r="C372" s="21"/>
      <c r="D372" s="20"/>
      <c r="E372"/>
    </row>
    <row r="373" spans="3:5" ht="15" customHeight="1" x14ac:dyDescent="0.2">
      <c r="C373" s="21"/>
      <c r="D373" s="20"/>
      <c r="E373"/>
    </row>
    <row r="374" spans="3:5" ht="15" customHeight="1" x14ac:dyDescent="0.2">
      <c r="C374" s="21"/>
      <c r="D374" s="20"/>
      <c r="E374"/>
    </row>
    <row r="375" spans="3:5" ht="15" customHeight="1" x14ac:dyDescent="0.2">
      <c r="C375" s="21"/>
      <c r="D375" s="20"/>
      <c r="E375"/>
    </row>
    <row r="376" spans="3:5" ht="15" customHeight="1" x14ac:dyDescent="0.2">
      <c r="C376" s="21"/>
      <c r="D376" s="20"/>
      <c r="E376"/>
    </row>
    <row r="377" spans="3:5" ht="15" customHeight="1" x14ac:dyDescent="0.2">
      <c r="C377" s="21"/>
      <c r="D377" s="20"/>
      <c r="E377"/>
    </row>
    <row r="378" spans="3:5" ht="15" customHeight="1" x14ac:dyDescent="0.2">
      <c r="C378" s="21"/>
      <c r="D378" s="20"/>
      <c r="E378"/>
    </row>
    <row r="379" spans="3:5" ht="15" customHeight="1" x14ac:dyDescent="0.2">
      <c r="C379" s="21"/>
      <c r="D379" s="20"/>
      <c r="E379"/>
    </row>
    <row r="380" spans="3:5" ht="15" customHeight="1" x14ac:dyDescent="0.2">
      <c r="C380" s="21"/>
      <c r="D380" s="20"/>
      <c r="E380"/>
    </row>
    <row r="381" spans="3:5" ht="15" customHeight="1" x14ac:dyDescent="0.2">
      <c r="C381" s="21"/>
      <c r="D381" s="20"/>
      <c r="E381"/>
    </row>
    <row r="382" spans="3:5" ht="15" customHeight="1" x14ac:dyDescent="0.2">
      <c r="C382" s="21"/>
      <c r="D382" s="20"/>
      <c r="E382"/>
    </row>
    <row r="383" spans="3:5" ht="15" customHeight="1" x14ac:dyDescent="0.2">
      <c r="C383" s="21"/>
      <c r="D383" s="20"/>
      <c r="E383"/>
    </row>
    <row r="384" spans="3:5" ht="15" customHeight="1" x14ac:dyDescent="0.2">
      <c r="C384" s="21"/>
      <c r="D384" s="20"/>
      <c r="E384"/>
    </row>
    <row r="385" spans="3:5" ht="15" customHeight="1" x14ac:dyDescent="0.2">
      <c r="C385" s="21"/>
      <c r="D385" s="20"/>
      <c r="E385"/>
    </row>
    <row r="386" spans="3:5" ht="15" customHeight="1" x14ac:dyDescent="0.2">
      <c r="C386" s="21"/>
      <c r="D386" s="20"/>
      <c r="E386"/>
    </row>
    <row r="387" spans="3:5" ht="15" customHeight="1" x14ac:dyDescent="0.2">
      <c r="C387" s="21"/>
      <c r="D387" s="20"/>
      <c r="E387"/>
    </row>
    <row r="388" spans="3:5" ht="15" customHeight="1" x14ac:dyDescent="0.2">
      <c r="C388" s="21"/>
      <c r="D388" s="20"/>
      <c r="E388"/>
    </row>
    <row r="389" spans="3:5" ht="15" customHeight="1" x14ac:dyDescent="0.2">
      <c r="C389" s="21"/>
      <c r="D389" s="20"/>
      <c r="E389"/>
    </row>
    <row r="390" spans="3:5" ht="15" customHeight="1" x14ac:dyDescent="0.2">
      <c r="C390" s="21"/>
      <c r="D390" s="20"/>
      <c r="E390"/>
    </row>
    <row r="391" spans="3:5" ht="15" customHeight="1" x14ac:dyDescent="0.2">
      <c r="C391" s="21"/>
      <c r="D391" s="20"/>
      <c r="E391"/>
    </row>
    <row r="392" spans="3:5" ht="15" customHeight="1" x14ac:dyDescent="0.2">
      <c r="C392" s="21"/>
      <c r="D392" s="20"/>
      <c r="E392"/>
    </row>
    <row r="393" spans="3:5" ht="15" customHeight="1" x14ac:dyDescent="0.2">
      <c r="C393" s="21"/>
      <c r="D393" s="20"/>
      <c r="E393"/>
    </row>
    <row r="394" spans="3:5" ht="15" customHeight="1" x14ac:dyDescent="0.2">
      <c r="C394" s="21"/>
      <c r="D394" s="20"/>
      <c r="E394"/>
    </row>
    <row r="395" spans="3:5" ht="15" customHeight="1" x14ac:dyDescent="0.2">
      <c r="C395" s="21"/>
      <c r="D395" s="20"/>
      <c r="E395"/>
    </row>
    <row r="396" spans="3:5" ht="15" customHeight="1" x14ac:dyDescent="0.2">
      <c r="C396" s="21"/>
      <c r="D396" s="20"/>
      <c r="E396"/>
    </row>
    <row r="397" spans="3:5" ht="15" customHeight="1" x14ac:dyDescent="0.2">
      <c r="C397" s="21"/>
      <c r="D397" s="20"/>
      <c r="E397"/>
    </row>
    <row r="398" spans="3:5" ht="15" customHeight="1" x14ac:dyDescent="0.2">
      <c r="C398" s="21"/>
      <c r="D398" s="20"/>
      <c r="E398"/>
    </row>
    <row r="399" spans="3:5" ht="15" customHeight="1" x14ac:dyDescent="0.2">
      <c r="C399" s="21"/>
      <c r="D399" s="20"/>
      <c r="E399"/>
    </row>
    <row r="400" spans="3:5" ht="15" customHeight="1" x14ac:dyDescent="0.2">
      <c r="C400" s="21"/>
      <c r="D400" s="20"/>
      <c r="E400"/>
    </row>
    <row r="401" spans="3:5" ht="15" customHeight="1" x14ac:dyDescent="0.2">
      <c r="C401" s="21"/>
      <c r="D401" s="20"/>
      <c r="E401"/>
    </row>
    <row r="402" spans="3:5" ht="15" customHeight="1" x14ac:dyDescent="0.2">
      <c r="C402" s="21"/>
      <c r="D402" s="20"/>
      <c r="E402"/>
    </row>
    <row r="403" spans="3:5" ht="15" customHeight="1" x14ac:dyDescent="0.2">
      <c r="C403" s="21"/>
      <c r="D403" s="20"/>
      <c r="E403"/>
    </row>
    <row r="404" spans="3:5" ht="15" customHeight="1" x14ac:dyDescent="0.2">
      <c r="C404" s="21"/>
      <c r="D404" s="20"/>
      <c r="E404"/>
    </row>
    <row r="405" spans="3:5" ht="15" customHeight="1" x14ac:dyDescent="0.2">
      <c r="C405" s="21"/>
      <c r="D405" s="20"/>
      <c r="E405"/>
    </row>
    <row r="406" spans="3:5" ht="15" customHeight="1" x14ac:dyDescent="0.2">
      <c r="C406" s="21"/>
      <c r="D406" s="20"/>
      <c r="E406"/>
    </row>
    <row r="407" spans="3:5" ht="15" customHeight="1" x14ac:dyDescent="0.2">
      <c r="C407" s="21"/>
      <c r="D407" s="20"/>
      <c r="E407"/>
    </row>
    <row r="408" spans="3:5" ht="15" customHeight="1" x14ac:dyDescent="0.2">
      <c r="C408" s="21"/>
      <c r="D408" s="20"/>
      <c r="E408"/>
    </row>
    <row r="409" spans="3:5" ht="15" customHeight="1" x14ac:dyDescent="0.2">
      <c r="C409" s="21"/>
      <c r="D409" s="20"/>
      <c r="E409"/>
    </row>
    <row r="410" spans="3:5" ht="15" customHeight="1" x14ac:dyDescent="0.2">
      <c r="C410" s="21"/>
      <c r="D410" s="20"/>
      <c r="E410"/>
    </row>
    <row r="411" spans="3:5" ht="15" customHeight="1" x14ac:dyDescent="0.2">
      <c r="C411" s="21"/>
      <c r="D411" s="20"/>
      <c r="E411"/>
    </row>
    <row r="412" spans="3:5" ht="15" customHeight="1" x14ac:dyDescent="0.2">
      <c r="C412" s="21"/>
      <c r="D412" s="20"/>
      <c r="E412"/>
    </row>
    <row r="413" spans="3:5" ht="15" customHeight="1" x14ac:dyDescent="0.2">
      <c r="C413" s="21"/>
      <c r="D413" s="20"/>
      <c r="E413"/>
    </row>
    <row r="414" spans="3:5" ht="15" customHeight="1" x14ac:dyDescent="0.2">
      <c r="C414" s="21"/>
      <c r="D414" s="20"/>
      <c r="E414"/>
    </row>
    <row r="415" spans="3:5" ht="15" customHeight="1" x14ac:dyDescent="0.2">
      <c r="C415" s="21"/>
      <c r="D415" s="20"/>
      <c r="E415"/>
    </row>
    <row r="416" spans="3:5" ht="15" customHeight="1" x14ac:dyDescent="0.2">
      <c r="C416" s="21"/>
      <c r="D416" s="20"/>
      <c r="E416"/>
    </row>
    <row r="417" spans="3:5" ht="15" customHeight="1" x14ac:dyDescent="0.2">
      <c r="C417" s="21"/>
      <c r="D417" s="20"/>
      <c r="E417"/>
    </row>
    <row r="418" spans="3:5" ht="15" customHeight="1" x14ac:dyDescent="0.2">
      <c r="C418" s="21"/>
      <c r="D418" s="20"/>
      <c r="E418"/>
    </row>
    <row r="419" spans="3:5" ht="15" customHeight="1" x14ac:dyDescent="0.2">
      <c r="C419" s="21"/>
      <c r="D419" s="20"/>
      <c r="E419"/>
    </row>
    <row r="420" spans="3:5" ht="15" customHeight="1" x14ac:dyDescent="0.2">
      <c r="C420" s="21"/>
      <c r="D420" s="20"/>
      <c r="E420"/>
    </row>
    <row r="421" spans="3:5" ht="15" customHeight="1" x14ac:dyDescent="0.2">
      <c r="C421" s="21"/>
      <c r="D421" s="20"/>
      <c r="E421"/>
    </row>
    <row r="422" spans="3:5" ht="15" customHeight="1" x14ac:dyDescent="0.2">
      <c r="C422" s="21"/>
      <c r="D422" s="20"/>
      <c r="E422"/>
    </row>
    <row r="423" spans="3:5" ht="15" customHeight="1" x14ac:dyDescent="0.2">
      <c r="C423" s="21"/>
      <c r="D423" s="20"/>
      <c r="E423"/>
    </row>
    <row r="424" spans="3:5" ht="15" customHeight="1" x14ac:dyDescent="0.2">
      <c r="C424" s="21"/>
      <c r="D424" s="20"/>
      <c r="E424"/>
    </row>
    <row r="425" spans="3:5" ht="15" customHeight="1" x14ac:dyDescent="0.2">
      <c r="C425" s="21"/>
      <c r="D425" s="20"/>
      <c r="E425"/>
    </row>
    <row r="426" spans="3:5" ht="15" customHeight="1" x14ac:dyDescent="0.2">
      <c r="C426" s="21"/>
      <c r="D426" s="20"/>
      <c r="E426"/>
    </row>
    <row r="427" spans="3:5" ht="15" customHeight="1" x14ac:dyDescent="0.2">
      <c r="C427" s="21"/>
      <c r="D427" s="20"/>
      <c r="E427"/>
    </row>
    <row r="428" spans="3:5" ht="15" customHeight="1" x14ac:dyDescent="0.2">
      <c r="C428" s="21"/>
      <c r="D428" s="20"/>
      <c r="E428"/>
    </row>
    <row r="429" spans="3:5" ht="15" customHeight="1" x14ac:dyDescent="0.2">
      <c r="C429" s="21"/>
      <c r="D429" s="20"/>
      <c r="E429"/>
    </row>
    <row r="430" spans="3:5" ht="15" customHeight="1" x14ac:dyDescent="0.2">
      <c r="C430" s="21"/>
      <c r="D430" s="20"/>
      <c r="E430"/>
    </row>
    <row r="431" spans="3:5" ht="15" customHeight="1" x14ac:dyDescent="0.2">
      <c r="C431" s="21"/>
      <c r="D431" s="20"/>
      <c r="E431"/>
    </row>
    <row r="432" spans="3:5" ht="15" customHeight="1" x14ac:dyDescent="0.2">
      <c r="C432" s="21"/>
      <c r="D432" s="20"/>
      <c r="E432"/>
    </row>
    <row r="433" spans="3:5" ht="15" customHeight="1" x14ac:dyDescent="0.2">
      <c r="C433" s="21"/>
      <c r="D433" s="20"/>
      <c r="E433"/>
    </row>
    <row r="434" spans="3:5" ht="15" customHeight="1" x14ac:dyDescent="0.2">
      <c r="C434" s="21"/>
      <c r="D434" s="20"/>
      <c r="E434"/>
    </row>
    <row r="435" spans="3:5" ht="15" customHeight="1" x14ac:dyDescent="0.2">
      <c r="C435" s="21"/>
      <c r="D435" s="20"/>
      <c r="E435"/>
    </row>
    <row r="436" spans="3:5" ht="15" customHeight="1" x14ac:dyDescent="0.2">
      <c r="C436" s="21"/>
      <c r="D436" s="20"/>
      <c r="E436"/>
    </row>
    <row r="437" spans="3:5" ht="15" customHeight="1" x14ac:dyDescent="0.2">
      <c r="C437" s="21"/>
      <c r="D437" s="20"/>
      <c r="E437"/>
    </row>
    <row r="438" spans="3:5" ht="15" customHeight="1" x14ac:dyDescent="0.2">
      <c r="C438" s="21"/>
      <c r="D438" s="20"/>
      <c r="E438"/>
    </row>
    <row r="439" spans="3:5" ht="15" customHeight="1" x14ac:dyDescent="0.2">
      <c r="C439" s="21"/>
      <c r="D439" s="20"/>
      <c r="E439"/>
    </row>
    <row r="440" spans="3:5" ht="15" customHeight="1" x14ac:dyDescent="0.2">
      <c r="C440" s="21"/>
      <c r="D440" s="20"/>
      <c r="E440"/>
    </row>
    <row r="441" spans="3:5" ht="15" customHeight="1" x14ac:dyDescent="0.2">
      <c r="C441" s="21"/>
      <c r="D441" s="20"/>
      <c r="E441"/>
    </row>
    <row r="442" spans="3:5" ht="15" customHeight="1" x14ac:dyDescent="0.2">
      <c r="C442" s="21"/>
      <c r="D442" s="20"/>
      <c r="E442"/>
    </row>
    <row r="443" spans="3:5" ht="15" customHeight="1" x14ac:dyDescent="0.2">
      <c r="C443" s="21"/>
      <c r="D443" s="20"/>
      <c r="E443"/>
    </row>
    <row r="444" spans="3:5" ht="15" customHeight="1" x14ac:dyDescent="0.2">
      <c r="C444" s="21"/>
      <c r="D444" s="20"/>
      <c r="E444"/>
    </row>
    <row r="445" spans="3:5" ht="15" customHeight="1" x14ac:dyDescent="0.2">
      <c r="C445" s="21"/>
      <c r="D445" s="20"/>
      <c r="E445"/>
    </row>
    <row r="446" spans="3:5" ht="15" customHeight="1" x14ac:dyDescent="0.2">
      <c r="C446" s="21"/>
      <c r="D446" s="20"/>
      <c r="E446"/>
    </row>
    <row r="447" spans="3:5" ht="15" customHeight="1" x14ac:dyDescent="0.2">
      <c r="C447" s="21"/>
      <c r="D447" s="20"/>
      <c r="E447"/>
    </row>
    <row r="448" spans="3:5" ht="15" customHeight="1" x14ac:dyDescent="0.2">
      <c r="C448" s="21"/>
      <c r="D448" s="20"/>
      <c r="E448"/>
    </row>
    <row r="449" spans="3:5" ht="15" customHeight="1" x14ac:dyDescent="0.2">
      <c r="C449" s="21"/>
      <c r="D449" s="20"/>
      <c r="E449"/>
    </row>
    <row r="450" spans="3:5" ht="15" customHeight="1" x14ac:dyDescent="0.2">
      <c r="C450" s="21"/>
      <c r="D450" s="20"/>
      <c r="E450"/>
    </row>
    <row r="451" spans="3:5" ht="15" customHeight="1" x14ac:dyDescent="0.2">
      <c r="C451" s="21"/>
      <c r="D451" s="20"/>
      <c r="E451"/>
    </row>
    <row r="452" spans="3:5" ht="15" customHeight="1" x14ac:dyDescent="0.2">
      <c r="C452" s="21"/>
      <c r="D452" s="20"/>
      <c r="E452"/>
    </row>
    <row r="453" spans="3:5" ht="15" customHeight="1" x14ac:dyDescent="0.2">
      <c r="C453" s="21"/>
      <c r="D453" s="20"/>
      <c r="E453"/>
    </row>
    <row r="454" spans="3:5" ht="15" customHeight="1" x14ac:dyDescent="0.2">
      <c r="C454" s="21"/>
      <c r="D454" s="20"/>
      <c r="E454"/>
    </row>
    <row r="455" spans="3:5" ht="15" customHeight="1" x14ac:dyDescent="0.2">
      <c r="C455" s="21"/>
      <c r="D455" s="20"/>
      <c r="E455"/>
    </row>
    <row r="456" spans="3:5" ht="15" customHeight="1" x14ac:dyDescent="0.2">
      <c r="C456" s="21"/>
      <c r="D456" s="20"/>
      <c r="E456"/>
    </row>
    <row r="457" spans="3:5" ht="15" customHeight="1" x14ac:dyDescent="0.2">
      <c r="C457" s="21"/>
      <c r="D457" s="20"/>
      <c r="E457"/>
    </row>
    <row r="458" spans="3:5" ht="15" customHeight="1" x14ac:dyDescent="0.2">
      <c r="C458" s="21"/>
      <c r="D458" s="20"/>
      <c r="E458"/>
    </row>
    <row r="459" spans="3:5" ht="15" customHeight="1" x14ac:dyDescent="0.2">
      <c r="C459" s="21"/>
      <c r="D459" s="20"/>
      <c r="E459"/>
    </row>
    <row r="460" spans="3:5" ht="15" customHeight="1" x14ac:dyDescent="0.2">
      <c r="C460" s="21"/>
      <c r="D460" s="20"/>
      <c r="E460"/>
    </row>
    <row r="461" spans="3:5" ht="15" customHeight="1" x14ac:dyDescent="0.2">
      <c r="C461" s="21"/>
      <c r="D461" s="20"/>
      <c r="E461"/>
    </row>
    <row r="462" spans="3:5" ht="15" customHeight="1" x14ac:dyDescent="0.2">
      <c r="C462" s="21"/>
      <c r="D462" s="20"/>
      <c r="E462"/>
    </row>
    <row r="463" spans="3:5" ht="15" customHeight="1" x14ac:dyDescent="0.2">
      <c r="C463" s="21"/>
      <c r="D463" s="20"/>
      <c r="E463"/>
    </row>
    <row r="464" spans="3:5" ht="15" customHeight="1" x14ac:dyDescent="0.2">
      <c r="C464" s="21"/>
      <c r="D464" s="20"/>
      <c r="E464"/>
    </row>
    <row r="465" spans="3:5" ht="15" customHeight="1" x14ac:dyDescent="0.2">
      <c r="C465" s="21"/>
      <c r="D465" s="20"/>
      <c r="E465"/>
    </row>
    <row r="466" spans="3:5" ht="15" customHeight="1" x14ac:dyDescent="0.2">
      <c r="C466" s="21"/>
      <c r="D466" s="20"/>
      <c r="E466"/>
    </row>
    <row r="467" spans="3:5" ht="15" customHeight="1" x14ac:dyDescent="0.2">
      <c r="C467" s="21"/>
      <c r="D467" s="20"/>
      <c r="E467"/>
    </row>
    <row r="468" spans="3:5" ht="15" customHeight="1" x14ac:dyDescent="0.2">
      <c r="C468" s="21"/>
      <c r="D468" s="20"/>
      <c r="E468"/>
    </row>
    <row r="469" spans="3:5" ht="15" customHeight="1" x14ac:dyDescent="0.2">
      <c r="C469" s="21"/>
      <c r="D469" s="20"/>
      <c r="E469"/>
    </row>
    <row r="470" spans="3:5" ht="15" customHeight="1" x14ac:dyDescent="0.2">
      <c r="C470" s="21"/>
      <c r="D470" s="20"/>
      <c r="E470"/>
    </row>
    <row r="471" spans="3:5" ht="15" customHeight="1" x14ac:dyDescent="0.2">
      <c r="C471" s="21"/>
      <c r="D471" s="20"/>
      <c r="E471"/>
    </row>
    <row r="472" spans="3:5" ht="15" customHeight="1" x14ac:dyDescent="0.2">
      <c r="C472" s="21"/>
      <c r="D472" s="20"/>
      <c r="E472"/>
    </row>
    <row r="473" spans="3:5" ht="15" customHeight="1" x14ac:dyDescent="0.2">
      <c r="C473" s="21"/>
      <c r="D473" s="20"/>
      <c r="E473"/>
    </row>
    <row r="474" spans="3:5" ht="15" customHeight="1" x14ac:dyDescent="0.2">
      <c r="C474" s="21"/>
      <c r="D474" s="20"/>
      <c r="E474"/>
    </row>
    <row r="475" spans="3:5" ht="15" customHeight="1" x14ac:dyDescent="0.2">
      <c r="C475" s="21"/>
      <c r="D475" s="20"/>
      <c r="E475"/>
    </row>
    <row r="476" spans="3:5" ht="15" customHeight="1" x14ac:dyDescent="0.2">
      <c r="C476" s="21"/>
      <c r="D476" s="20"/>
      <c r="E476"/>
    </row>
    <row r="477" spans="3:5" ht="15" customHeight="1" x14ac:dyDescent="0.2">
      <c r="C477" s="21"/>
      <c r="D477" s="20"/>
      <c r="E477"/>
    </row>
    <row r="478" spans="3:5" ht="15" customHeight="1" x14ac:dyDescent="0.2">
      <c r="C478" s="21"/>
      <c r="D478" s="20"/>
      <c r="E478"/>
    </row>
    <row r="479" spans="3:5" ht="15" customHeight="1" x14ac:dyDescent="0.2">
      <c r="C479" s="21"/>
      <c r="D479" s="20"/>
      <c r="E479"/>
    </row>
    <row r="480" spans="3:5" ht="15" customHeight="1" x14ac:dyDescent="0.2">
      <c r="C480" s="21"/>
      <c r="D480" s="20"/>
      <c r="E480"/>
    </row>
    <row r="481" spans="3:5" ht="15" customHeight="1" x14ac:dyDescent="0.2">
      <c r="C481" s="21"/>
      <c r="D481" s="20"/>
      <c r="E481"/>
    </row>
    <row r="482" spans="3:5" ht="15" customHeight="1" x14ac:dyDescent="0.2">
      <c r="C482" s="21"/>
      <c r="D482" s="20"/>
      <c r="E482"/>
    </row>
    <row r="483" spans="3:5" ht="15" customHeight="1" x14ac:dyDescent="0.2">
      <c r="C483" s="21"/>
      <c r="D483" s="20"/>
      <c r="E483"/>
    </row>
    <row r="484" spans="3:5" ht="15" customHeight="1" x14ac:dyDescent="0.2">
      <c r="C484" s="21"/>
      <c r="D484" s="20"/>
      <c r="E484"/>
    </row>
    <row r="485" spans="3:5" ht="15" customHeight="1" x14ac:dyDescent="0.2">
      <c r="C485" s="21"/>
      <c r="D485" s="20"/>
      <c r="E485"/>
    </row>
    <row r="486" spans="3:5" ht="15" customHeight="1" x14ac:dyDescent="0.2">
      <c r="C486" s="21"/>
      <c r="D486" s="20"/>
      <c r="E486"/>
    </row>
    <row r="487" spans="3:5" ht="15" customHeight="1" x14ac:dyDescent="0.2">
      <c r="C487" s="21"/>
      <c r="D487" s="20"/>
      <c r="E487"/>
    </row>
    <row r="488" spans="3:5" ht="15" customHeight="1" x14ac:dyDescent="0.2">
      <c r="C488" s="21"/>
      <c r="D488" s="20"/>
      <c r="E488"/>
    </row>
    <row r="489" spans="3:5" ht="15" customHeight="1" x14ac:dyDescent="0.2">
      <c r="C489" s="21"/>
      <c r="D489" s="20"/>
      <c r="E489"/>
    </row>
    <row r="490" spans="3:5" ht="15" customHeight="1" x14ac:dyDescent="0.2">
      <c r="C490" s="21"/>
      <c r="D490" s="20"/>
      <c r="E490"/>
    </row>
    <row r="491" spans="3:5" ht="15" customHeight="1" x14ac:dyDescent="0.2">
      <c r="C491" s="21"/>
      <c r="D491" s="20"/>
      <c r="E491"/>
    </row>
    <row r="492" spans="3:5" ht="15" customHeight="1" x14ac:dyDescent="0.2">
      <c r="C492" s="21"/>
      <c r="D492" s="20"/>
      <c r="E492"/>
    </row>
    <row r="493" spans="3:5" ht="15" customHeight="1" x14ac:dyDescent="0.2">
      <c r="C493" s="21"/>
      <c r="D493" s="20"/>
      <c r="E493"/>
    </row>
    <row r="494" spans="3:5" ht="15" customHeight="1" x14ac:dyDescent="0.2">
      <c r="C494" s="21"/>
      <c r="D494" s="20"/>
      <c r="E494"/>
    </row>
    <row r="495" spans="3:5" ht="15" customHeight="1" x14ac:dyDescent="0.2">
      <c r="C495" s="21"/>
      <c r="D495" s="20"/>
      <c r="E495"/>
    </row>
    <row r="496" spans="3:5" ht="15" customHeight="1" x14ac:dyDescent="0.2">
      <c r="C496" s="21"/>
      <c r="D496" s="20"/>
      <c r="E496"/>
    </row>
    <row r="497" spans="3:5" ht="15" customHeight="1" x14ac:dyDescent="0.2">
      <c r="C497" s="21"/>
      <c r="D497" s="20"/>
      <c r="E497"/>
    </row>
    <row r="498" spans="3:5" ht="15" customHeight="1" x14ac:dyDescent="0.2">
      <c r="C498" s="21"/>
      <c r="D498" s="20"/>
      <c r="E498"/>
    </row>
    <row r="499" spans="3:5" ht="15" customHeight="1" x14ac:dyDescent="0.2">
      <c r="C499" s="21"/>
      <c r="D499" s="20"/>
      <c r="E499"/>
    </row>
    <row r="500" spans="3:5" ht="15" customHeight="1" x14ac:dyDescent="0.2">
      <c r="C500" s="21"/>
      <c r="D500" s="20"/>
      <c r="E500"/>
    </row>
    <row r="501" spans="3:5" ht="15" customHeight="1" x14ac:dyDescent="0.2">
      <c r="C501" s="21"/>
      <c r="D501" s="20"/>
      <c r="E501"/>
    </row>
    <row r="502" spans="3:5" ht="15" customHeight="1" x14ac:dyDescent="0.2">
      <c r="C502" s="21"/>
      <c r="D502" s="20"/>
      <c r="E502"/>
    </row>
    <row r="503" spans="3:5" ht="15" customHeight="1" x14ac:dyDescent="0.2">
      <c r="C503" s="21"/>
      <c r="D503" s="20"/>
      <c r="E503"/>
    </row>
    <row r="504" spans="3:5" ht="15" customHeight="1" x14ac:dyDescent="0.2">
      <c r="C504" s="21"/>
      <c r="D504" s="20"/>
      <c r="E504"/>
    </row>
    <row r="505" spans="3:5" ht="15" customHeight="1" x14ac:dyDescent="0.2">
      <c r="C505" s="21"/>
      <c r="D505" s="20"/>
      <c r="E505"/>
    </row>
    <row r="506" spans="3:5" ht="15" customHeight="1" x14ac:dyDescent="0.2">
      <c r="C506" s="21"/>
      <c r="D506" s="20"/>
      <c r="E506"/>
    </row>
    <row r="507" spans="3:5" ht="15" customHeight="1" x14ac:dyDescent="0.2">
      <c r="C507" s="21"/>
      <c r="D507" s="20"/>
      <c r="E507"/>
    </row>
    <row r="508" spans="3:5" ht="15" customHeight="1" x14ac:dyDescent="0.2">
      <c r="C508" s="21"/>
      <c r="D508" s="20"/>
      <c r="E508"/>
    </row>
    <row r="509" spans="3:5" ht="15" customHeight="1" x14ac:dyDescent="0.2">
      <c r="C509" s="21"/>
      <c r="D509" s="20"/>
      <c r="E509"/>
    </row>
    <row r="510" spans="3:5" ht="15" customHeight="1" x14ac:dyDescent="0.2">
      <c r="C510" s="21"/>
      <c r="D510" s="20"/>
      <c r="E510"/>
    </row>
    <row r="511" spans="3:5" ht="15" customHeight="1" x14ac:dyDescent="0.2">
      <c r="C511" s="21"/>
      <c r="D511" s="20"/>
      <c r="E511"/>
    </row>
    <row r="512" spans="3:5" ht="15" customHeight="1" x14ac:dyDescent="0.2">
      <c r="C512" s="21"/>
      <c r="D512" s="20"/>
      <c r="E512"/>
    </row>
    <row r="513" spans="3:5" ht="15" customHeight="1" x14ac:dyDescent="0.2">
      <c r="C513" s="21"/>
      <c r="D513" s="20"/>
      <c r="E513"/>
    </row>
    <row r="514" spans="3:5" ht="15" customHeight="1" x14ac:dyDescent="0.2">
      <c r="C514" s="21"/>
      <c r="D514" s="20"/>
      <c r="E514"/>
    </row>
    <row r="515" spans="3:5" ht="15" customHeight="1" x14ac:dyDescent="0.2">
      <c r="C515" s="21"/>
      <c r="D515" s="20"/>
      <c r="E515"/>
    </row>
    <row r="516" spans="3:5" ht="15" customHeight="1" x14ac:dyDescent="0.2">
      <c r="C516" s="21"/>
      <c r="D516" s="20"/>
      <c r="E516"/>
    </row>
    <row r="517" spans="3:5" ht="15" customHeight="1" x14ac:dyDescent="0.2">
      <c r="C517" s="21"/>
      <c r="D517" s="20"/>
      <c r="E517"/>
    </row>
    <row r="518" spans="3:5" ht="15" customHeight="1" x14ac:dyDescent="0.2">
      <c r="C518" s="21"/>
      <c r="D518" s="20"/>
      <c r="E518"/>
    </row>
    <row r="519" spans="3:5" ht="15" customHeight="1" x14ac:dyDescent="0.2">
      <c r="C519" s="21"/>
      <c r="D519" s="20"/>
      <c r="E519"/>
    </row>
    <row r="520" spans="3:5" ht="15" customHeight="1" x14ac:dyDescent="0.2">
      <c r="C520" s="21"/>
      <c r="D520" s="20"/>
      <c r="E520"/>
    </row>
    <row r="521" spans="3:5" ht="15" customHeight="1" x14ac:dyDescent="0.2">
      <c r="C521" s="21"/>
      <c r="D521" s="20"/>
      <c r="E521"/>
    </row>
    <row r="522" spans="3:5" ht="15" customHeight="1" x14ac:dyDescent="0.2">
      <c r="C522" s="21"/>
      <c r="D522" s="20"/>
      <c r="E522"/>
    </row>
    <row r="523" spans="3:5" ht="15" customHeight="1" x14ac:dyDescent="0.2">
      <c r="C523" s="21"/>
      <c r="D523" s="20"/>
      <c r="E523"/>
    </row>
    <row r="524" spans="3:5" ht="15" customHeight="1" x14ac:dyDescent="0.2">
      <c r="C524" s="21"/>
      <c r="D524" s="20"/>
      <c r="E524"/>
    </row>
    <row r="525" spans="3:5" ht="15" customHeight="1" x14ac:dyDescent="0.2">
      <c r="C525" s="21"/>
      <c r="D525" s="20"/>
      <c r="E525"/>
    </row>
    <row r="526" spans="3:5" ht="15" customHeight="1" x14ac:dyDescent="0.2">
      <c r="C526" s="21"/>
      <c r="D526" s="20"/>
      <c r="E526"/>
    </row>
    <row r="527" spans="3:5" ht="15" customHeight="1" x14ac:dyDescent="0.2">
      <c r="C527" s="21"/>
      <c r="D527" s="20"/>
      <c r="E527"/>
    </row>
    <row r="528" spans="3:5" ht="15" customHeight="1" x14ac:dyDescent="0.2">
      <c r="C528" s="21"/>
      <c r="D528" s="20"/>
      <c r="E528"/>
    </row>
    <row r="529" spans="3:5" ht="15" customHeight="1" x14ac:dyDescent="0.2">
      <c r="C529" s="21"/>
      <c r="D529" s="20"/>
      <c r="E529"/>
    </row>
    <row r="530" spans="3:5" ht="15" customHeight="1" x14ac:dyDescent="0.2">
      <c r="C530" s="21"/>
      <c r="D530" s="20"/>
      <c r="E530"/>
    </row>
    <row r="531" spans="3:5" ht="15" customHeight="1" x14ac:dyDescent="0.2">
      <c r="C531" s="21"/>
      <c r="D531" s="20"/>
      <c r="E531"/>
    </row>
    <row r="532" spans="3:5" ht="15" customHeight="1" x14ac:dyDescent="0.2">
      <c r="C532" s="21"/>
      <c r="D532" s="20"/>
      <c r="E532"/>
    </row>
    <row r="533" spans="3:5" ht="15" customHeight="1" x14ac:dyDescent="0.2">
      <c r="C533" s="21"/>
      <c r="D533" s="20"/>
      <c r="E533"/>
    </row>
    <row r="534" spans="3:5" ht="15" customHeight="1" x14ac:dyDescent="0.2">
      <c r="C534" s="21"/>
      <c r="D534" s="20"/>
      <c r="E534"/>
    </row>
    <row r="535" spans="3:5" ht="15" customHeight="1" x14ac:dyDescent="0.2">
      <c r="C535" s="21"/>
      <c r="D535" s="20"/>
      <c r="E535"/>
    </row>
    <row r="536" spans="3:5" ht="15" customHeight="1" x14ac:dyDescent="0.2">
      <c r="C536" s="21"/>
      <c r="D536" s="20"/>
      <c r="E536"/>
    </row>
    <row r="537" spans="3:5" ht="15" customHeight="1" x14ac:dyDescent="0.2">
      <c r="C537" s="21"/>
      <c r="D537" s="20"/>
      <c r="E537"/>
    </row>
    <row r="538" spans="3:5" ht="15" customHeight="1" x14ac:dyDescent="0.2">
      <c r="C538" s="21"/>
      <c r="D538" s="20"/>
      <c r="E538"/>
    </row>
    <row r="539" spans="3:5" ht="15" customHeight="1" x14ac:dyDescent="0.2">
      <c r="C539" s="21"/>
      <c r="D539" s="20"/>
      <c r="E539"/>
    </row>
    <row r="540" spans="3:5" ht="15" customHeight="1" x14ac:dyDescent="0.2">
      <c r="C540" s="21"/>
      <c r="D540" s="20"/>
      <c r="E540"/>
    </row>
    <row r="541" spans="3:5" ht="15" customHeight="1" x14ac:dyDescent="0.2">
      <c r="C541" s="21"/>
      <c r="D541" s="20"/>
      <c r="E541"/>
    </row>
    <row r="542" spans="3:5" ht="15" customHeight="1" x14ac:dyDescent="0.2">
      <c r="C542" s="21"/>
      <c r="D542" s="20"/>
      <c r="E542"/>
    </row>
  </sheetData>
  <mergeCells count="11">
    <mergeCell ref="A30:C30"/>
    <mergeCell ref="B8:C8"/>
    <mergeCell ref="B9:C9"/>
    <mergeCell ref="B10:C10"/>
    <mergeCell ref="B11:C11"/>
    <mergeCell ref="A22:D22"/>
    <mergeCell ref="A6:C6"/>
    <mergeCell ref="A7:C7"/>
    <mergeCell ref="A9:A11"/>
    <mergeCell ref="A13:D13"/>
    <mergeCell ref="A19:C19"/>
  </mergeCell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5"/>
  <sheetViews>
    <sheetView view="pageBreakPreview" zoomScale="60" zoomScaleNormal="130" workbookViewId="0">
      <selection sqref="A1:C21"/>
    </sheetView>
  </sheetViews>
  <sheetFormatPr defaultColWidth="9.85546875" defaultRowHeight="15" customHeight="1" x14ac:dyDescent="0.2"/>
  <cols>
    <col min="1" max="1" width="78.28515625" customWidth="1"/>
    <col min="2" max="2" width="16.28515625" style="5" customWidth="1"/>
    <col min="3" max="3" width="14.42578125" style="58" customWidth="1"/>
    <col min="4" max="4" width="20.28515625" customWidth="1"/>
    <col min="5" max="5" width="21.42578125" style="5" customWidth="1"/>
    <col min="6" max="6" width="20.5703125" customWidth="1"/>
  </cols>
  <sheetData>
    <row r="1" spans="1:5" ht="15" customHeight="1" x14ac:dyDescent="0.2">
      <c r="C1" s="21"/>
    </row>
    <row r="2" spans="1:5" ht="15" customHeight="1" x14ac:dyDescent="0.2">
      <c r="C2" s="21"/>
    </row>
    <row r="3" spans="1:5" ht="15" customHeight="1" x14ac:dyDescent="0.25">
      <c r="A3" s="134" t="s">
        <v>26</v>
      </c>
      <c r="B3" s="134"/>
      <c r="C3" s="134"/>
    </row>
    <row r="4" spans="1:5" ht="15" customHeight="1" x14ac:dyDescent="0.2">
      <c r="A4" s="135" t="s">
        <v>81</v>
      </c>
      <c r="B4" s="135"/>
      <c r="C4" s="135"/>
    </row>
    <row r="5" spans="1:5" ht="15" customHeight="1" x14ac:dyDescent="0.2">
      <c r="A5" s="34"/>
      <c r="C5" s="21"/>
    </row>
    <row r="6" spans="1:5" ht="67.5" customHeight="1" x14ac:dyDescent="0.2">
      <c r="A6" s="133" t="s">
        <v>109</v>
      </c>
      <c r="B6" s="133"/>
      <c r="C6" s="133"/>
    </row>
    <row r="7" spans="1:5" ht="31.5" customHeight="1" x14ac:dyDescent="0.2">
      <c r="A7" s="66"/>
      <c r="B7" s="28" t="s">
        <v>108</v>
      </c>
      <c r="C7" s="28" t="s">
        <v>107</v>
      </c>
    </row>
    <row r="8" spans="1:5" ht="17.25" customHeight="1" x14ac:dyDescent="0.2">
      <c r="A8" s="136" t="s">
        <v>2</v>
      </c>
      <c r="B8" s="137"/>
      <c r="C8" s="137"/>
    </row>
    <row r="9" spans="1:5" ht="27.75" customHeight="1" x14ac:dyDescent="0.2">
      <c r="A9" s="18" t="s">
        <v>17</v>
      </c>
      <c r="B9" s="131">
        <v>100</v>
      </c>
      <c r="C9" s="138">
        <v>0</v>
      </c>
    </row>
    <row r="10" spans="1:5" ht="69.75" customHeight="1" x14ac:dyDescent="0.2">
      <c r="A10" s="69" t="s">
        <v>110</v>
      </c>
      <c r="B10" s="131"/>
      <c r="C10" s="138"/>
    </row>
    <row r="11" spans="1:5" ht="15.75" x14ac:dyDescent="0.25">
      <c r="A11" s="132" t="s">
        <v>3</v>
      </c>
      <c r="B11" s="132"/>
      <c r="C11" s="132"/>
      <c r="D11" s="39"/>
      <c r="E11" s="38"/>
    </row>
    <row r="12" spans="1:5" ht="28.5" customHeight="1" x14ac:dyDescent="0.2">
      <c r="A12" s="17" t="s">
        <v>22</v>
      </c>
      <c r="B12" s="131">
        <v>100</v>
      </c>
      <c r="C12" s="131">
        <v>0</v>
      </c>
      <c r="D12" s="40"/>
      <c r="E12" s="38"/>
    </row>
    <row r="13" spans="1:5" ht="28.5" customHeight="1" x14ac:dyDescent="0.2">
      <c r="A13" s="18" t="s">
        <v>23</v>
      </c>
      <c r="B13" s="131"/>
      <c r="C13" s="131"/>
      <c r="D13" s="40"/>
      <c r="E13" s="38"/>
    </row>
    <row r="14" spans="1:5" ht="63.75" x14ac:dyDescent="0.2">
      <c r="A14" s="70" t="s">
        <v>111</v>
      </c>
      <c r="B14" s="131"/>
      <c r="C14" s="131"/>
      <c r="D14" s="40"/>
      <c r="E14" s="38"/>
    </row>
    <row r="15" spans="1:5" ht="15.75" x14ac:dyDescent="0.2">
      <c r="A15" s="132" t="s">
        <v>74</v>
      </c>
      <c r="B15" s="132"/>
      <c r="C15" s="132"/>
      <c r="D15" s="42"/>
      <c r="E15" s="38"/>
    </row>
    <row r="16" spans="1:5" ht="29.25" customHeight="1" x14ac:dyDescent="0.2">
      <c r="A16" s="17" t="s">
        <v>24</v>
      </c>
      <c r="B16" s="131">
        <v>100</v>
      </c>
      <c r="C16" s="131">
        <v>0</v>
      </c>
      <c r="D16" s="37"/>
      <c r="E16" s="38"/>
    </row>
    <row r="17" spans="1:5" ht="27" customHeight="1" x14ac:dyDescent="0.2">
      <c r="A17" s="18" t="s">
        <v>25</v>
      </c>
      <c r="B17" s="131"/>
      <c r="C17" s="131"/>
      <c r="D17" s="37"/>
      <c r="E17" s="38"/>
    </row>
    <row r="18" spans="1:5" ht="55.5" customHeight="1" x14ac:dyDescent="0.2">
      <c r="A18" s="27" t="s">
        <v>112</v>
      </c>
      <c r="B18" s="131"/>
      <c r="C18" s="131"/>
      <c r="D18" s="37"/>
      <c r="E18" s="38"/>
    </row>
    <row r="19" spans="1:5" ht="18.75" customHeight="1" x14ac:dyDescent="0.2">
      <c r="A19" s="132" t="s">
        <v>75</v>
      </c>
      <c r="B19" s="132"/>
      <c r="C19" s="132"/>
      <c r="D19" s="20"/>
      <c r="E19"/>
    </row>
    <row r="20" spans="1:5" ht="17.25" customHeight="1" x14ac:dyDescent="0.2">
      <c r="A20" s="19" t="s">
        <v>21</v>
      </c>
      <c r="B20" s="131">
        <v>100</v>
      </c>
      <c r="C20" s="131">
        <v>0</v>
      </c>
      <c r="D20" s="20"/>
      <c r="E20"/>
    </row>
    <row r="21" spans="1:5" ht="38.25" x14ac:dyDescent="0.2">
      <c r="A21" s="27" t="s">
        <v>113</v>
      </c>
      <c r="B21" s="131"/>
      <c r="C21" s="131"/>
      <c r="D21" s="20"/>
      <c r="E21"/>
    </row>
    <row r="22" spans="1:5" ht="12.75" x14ac:dyDescent="0.2">
      <c r="B22" s="21"/>
      <c r="C22" s="21"/>
      <c r="D22" s="20"/>
      <c r="E22"/>
    </row>
    <row r="23" spans="1:5" ht="12.75" x14ac:dyDescent="0.2">
      <c r="B23" s="21"/>
      <c r="C23" s="21"/>
      <c r="D23" s="20"/>
      <c r="E23"/>
    </row>
    <row r="24" spans="1:5" ht="12.75" x14ac:dyDescent="0.2">
      <c r="B24" s="21"/>
      <c r="C24" s="21"/>
      <c r="D24" s="20"/>
      <c r="E24"/>
    </row>
    <row r="25" spans="1:5" ht="12.75" x14ac:dyDescent="0.2">
      <c r="B25" s="21"/>
      <c r="C25" s="21"/>
      <c r="D25" s="20"/>
      <c r="E25"/>
    </row>
    <row r="26" spans="1:5" ht="12.75" x14ac:dyDescent="0.2">
      <c r="B26" s="21"/>
      <c r="C26" s="21"/>
      <c r="D26" s="20"/>
      <c r="E26"/>
    </row>
    <row r="27" spans="1:5" ht="12.75" x14ac:dyDescent="0.2">
      <c r="B27" s="21"/>
      <c r="C27" s="21"/>
      <c r="D27" s="20"/>
      <c r="E27"/>
    </row>
    <row r="28" spans="1:5" ht="12.75" x14ac:dyDescent="0.2">
      <c r="B28" s="21"/>
      <c r="C28" s="21"/>
      <c r="D28" s="20"/>
      <c r="E28"/>
    </row>
    <row r="29" spans="1:5" ht="12.75" x14ac:dyDescent="0.2">
      <c r="B29" s="21"/>
      <c r="C29" s="21"/>
      <c r="D29" s="20"/>
      <c r="E29"/>
    </row>
    <row r="30" spans="1:5" ht="12.75" x14ac:dyDescent="0.2">
      <c r="B30" s="21"/>
      <c r="C30" s="21"/>
      <c r="D30" s="20"/>
      <c r="E30"/>
    </row>
    <row r="31" spans="1:5" ht="12.75" x14ac:dyDescent="0.2">
      <c r="B31" s="21"/>
      <c r="C31" s="21"/>
      <c r="D31" s="20"/>
      <c r="E31"/>
    </row>
    <row r="32" spans="1:5" ht="12.75" x14ac:dyDescent="0.2">
      <c r="B32" s="21"/>
      <c r="C32" s="21"/>
      <c r="D32" s="20"/>
      <c r="E32"/>
    </row>
    <row r="33" spans="2:5" ht="12.75" x14ac:dyDescent="0.2">
      <c r="B33" s="21"/>
      <c r="C33" s="21"/>
      <c r="D33" s="20"/>
      <c r="E33"/>
    </row>
    <row r="34" spans="2:5" ht="12.75" x14ac:dyDescent="0.2">
      <c r="B34" s="21"/>
      <c r="C34" s="21"/>
      <c r="D34" s="20"/>
      <c r="E34"/>
    </row>
    <row r="35" spans="2:5" ht="12.75" x14ac:dyDescent="0.2">
      <c r="B35" s="21"/>
      <c r="C35" s="21"/>
      <c r="D35" s="20"/>
      <c r="E35"/>
    </row>
    <row r="36" spans="2:5" ht="12.75" x14ac:dyDescent="0.2">
      <c r="B36" s="21"/>
      <c r="C36" s="21"/>
      <c r="D36" s="20"/>
      <c r="E36"/>
    </row>
    <row r="37" spans="2:5" ht="12.75" x14ac:dyDescent="0.2">
      <c r="B37" s="21"/>
      <c r="C37" s="21"/>
      <c r="D37" s="20"/>
      <c r="E37"/>
    </row>
    <row r="38" spans="2:5" ht="12.75" x14ac:dyDescent="0.2">
      <c r="B38" s="21"/>
      <c r="C38" s="21"/>
      <c r="D38" s="20"/>
      <c r="E38"/>
    </row>
    <row r="39" spans="2:5" ht="12.75" x14ac:dyDescent="0.2">
      <c r="B39" s="21"/>
      <c r="C39" s="21"/>
      <c r="D39" s="20"/>
      <c r="E39"/>
    </row>
    <row r="40" spans="2:5" ht="12.75" x14ac:dyDescent="0.2">
      <c r="B40" s="21"/>
      <c r="C40" s="21"/>
      <c r="D40" s="20"/>
      <c r="E40"/>
    </row>
    <row r="41" spans="2:5" ht="12.75" x14ac:dyDescent="0.2">
      <c r="B41" s="21"/>
      <c r="C41" s="21"/>
      <c r="D41" s="20"/>
      <c r="E41"/>
    </row>
    <row r="42" spans="2:5" ht="12.75" x14ac:dyDescent="0.2">
      <c r="B42" s="21"/>
      <c r="C42" s="21"/>
      <c r="D42" s="20"/>
      <c r="E42"/>
    </row>
    <row r="43" spans="2:5" ht="12.75" x14ac:dyDescent="0.2">
      <c r="B43" s="21"/>
      <c r="C43" s="21"/>
      <c r="D43" s="20"/>
      <c r="E43"/>
    </row>
    <row r="44" spans="2:5" ht="12.75" x14ac:dyDescent="0.2">
      <c r="B44" s="21"/>
      <c r="C44" s="21"/>
      <c r="D44" s="20"/>
      <c r="E44"/>
    </row>
    <row r="45" spans="2:5" ht="12.75" x14ac:dyDescent="0.2">
      <c r="B45" s="21"/>
      <c r="C45" s="21"/>
      <c r="D45" s="20"/>
      <c r="E45"/>
    </row>
    <row r="46" spans="2:5" ht="12.75" x14ac:dyDescent="0.2">
      <c r="B46" s="21"/>
      <c r="C46" s="21"/>
      <c r="D46" s="20"/>
      <c r="E46"/>
    </row>
    <row r="47" spans="2:5" ht="12.75" x14ac:dyDescent="0.2">
      <c r="B47" s="21"/>
      <c r="C47" s="21"/>
      <c r="D47" s="20"/>
      <c r="E47"/>
    </row>
    <row r="48" spans="2:5" ht="12.75" x14ac:dyDescent="0.2">
      <c r="B48" s="21"/>
      <c r="C48" s="21"/>
      <c r="D48" s="20"/>
      <c r="E48"/>
    </row>
    <row r="49" spans="2:5" ht="12.75" x14ac:dyDescent="0.2">
      <c r="B49" s="21"/>
      <c r="C49" s="21"/>
      <c r="D49" s="20"/>
      <c r="E49"/>
    </row>
    <row r="50" spans="2:5" ht="12.75" x14ac:dyDescent="0.2">
      <c r="B50" s="21"/>
      <c r="C50" s="21"/>
      <c r="D50" s="20"/>
      <c r="E50"/>
    </row>
    <row r="51" spans="2:5" ht="12.75" x14ac:dyDescent="0.2">
      <c r="B51" s="21"/>
      <c r="C51" s="21"/>
      <c r="D51" s="20"/>
      <c r="E51"/>
    </row>
    <row r="52" spans="2:5" ht="12.75" x14ac:dyDescent="0.2">
      <c r="B52" s="21"/>
      <c r="C52" s="21"/>
      <c r="D52" s="20"/>
      <c r="E52"/>
    </row>
    <row r="53" spans="2:5" ht="12.75" x14ac:dyDescent="0.2">
      <c r="B53" s="21"/>
      <c r="C53" s="21"/>
      <c r="D53" s="20"/>
      <c r="E53"/>
    </row>
    <row r="54" spans="2:5" ht="12.75" x14ac:dyDescent="0.2">
      <c r="B54" s="21"/>
      <c r="C54" s="21"/>
      <c r="D54" s="20"/>
      <c r="E54"/>
    </row>
    <row r="55" spans="2:5" ht="12.75" x14ac:dyDescent="0.2">
      <c r="B55" s="21"/>
      <c r="C55" s="21"/>
      <c r="D55" s="20"/>
      <c r="E55"/>
    </row>
    <row r="56" spans="2:5" ht="12.75" x14ac:dyDescent="0.2">
      <c r="B56" s="21"/>
      <c r="C56" s="21"/>
      <c r="D56" s="20"/>
      <c r="E56"/>
    </row>
    <row r="57" spans="2:5" ht="12.75" x14ac:dyDescent="0.2">
      <c r="B57" s="21"/>
      <c r="C57" s="21"/>
      <c r="D57" s="20"/>
      <c r="E57"/>
    </row>
    <row r="58" spans="2:5" ht="12.75" x14ac:dyDescent="0.2">
      <c r="B58" s="21"/>
      <c r="C58" s="21"/>
      <c r="D58" s="20"/>
      <c r="E58"/>
    </row>
    <row r="59" spans="2:5" ht="12.75" x14ac:dyDescent="0.2">
      <c r="B59" s="21"/>
      <c r="C59" s="21"/>
      <c r="D59" s="20"/>
      <c r="E59"/>
    </row>
    <row r="60" spans="2:5" ht="12.75" x14ac:dyDescent="0.2">
      <c r="B60" s="21"/>
      <c r="C60" s="21"/>
      <c r="D60" s="20"/>
      <c r="E60"/>
    </row>
    <row r="61" spans="2:5" ht="12.75" x14ac:dyDescent="0.2">
      <c r="B61" s="21"/>
      <c r="C61" s="21"/>
      <c r="D61" s="20"/>
      <c r="E61"/>
    </row>
    <row r="62" spans="2:5" ht="12.75" x14ac:dyDescent="0.2">
      <c r="B62" s="21"/>
      <c r="C62" s="21"/>
      <c r="D62" s="20"/>
      <c r="E62"/>
    </row>
    <row r="63" spans="2:5" ht="12.75" x14ac:dyDescent="0.2">
      <c r="B63" s="21"/>
      <c r="C63" s="21"/>
      <c r="D63" s="20"/>
      <c r="E63"/>
    </row>
    <row r="64" spans="2:5" ht="12.75" x14ac:dyDescent="0.2">
      <c r="B64" s="21"/>
      <c r="C64" s="21"/>
      <c r="D64" s="20"/>
      <c r="E64"/>
    </row>
    <row r="65" spans="2:5" ht="12.75" x14ac:dyDescent="0.2">
      <c r="B65" s="21"/>
      <c r="C65" s="21"/>
      <c r="D65" s="20"/>
      <c r="E65"/>
    </row>
    <row r="66" spans="2:5" ht="12.75" x14ac:dyDescent="0.2">
      <c r="B66" s="21"/>
      <c r="C66" s="21"/>
      <c r="D66" s="20"/>
      <c r="E66"/>
    </row>
    <row r="67" spans="2:5" ht="12.75" x14ac:dyDescent="0.2">
      <c r="B67" s="21"/>
      <c r="C67" s="21"/>
      <c r="D67" s="20"/>
      <c r="E67"/>
    </row>
    <row r="68" spans="2:5" ht="12.75" x14ac:dyDescent="0.2">
      <c r="B68" s="21"/>
      <c r="C68" s="21"/>
      <c r="D68" s="20"/>
      <c r="E68"/>
    </row>
    <row r="69" spans="2:5" ht="12.75" x14ac:dyDescent="0.2">
      <c r="B69" s="21"/>
      <c r="C69" s="21"/>
      <c r="D69" s="20"/>
      <c r="E69"/>
    </row>
    <row r="70" spans="2:5" ht="12.75" x14ac:dyDescent="0.2">
      <c r="B70" s="21"/>
      <c r="C70" s="21"/>
      <c r="D70" s="20"/>
      <c r="E70"/>
    </row>
    <row r="71" spans="2:5" ht="12.75" x14ac:dyDescent="0.2">
      <c r="B71" s="21"/>
      <c r="C71" s="21"/>
      <c r="D71" s="20"/>
      <c r="E71"/>
    </row>
    <row r="72" spans="2:5" ht="12.75" x14ac:dyDescent="0.2">
      <c r="B72" s="21"/>
      <c r="C72" s="21"/>
      <c r="D72" s="20"/>
      <c r="E72"/>
    </row>
    <row r="73" spans="2:5" ht="12.75" x14ac:dyDescent="0.2">
      <c r="B73" s="21"/>
      <c r="C73" s="21"/>
      <c r="D73" s="20"/>
      <c r="E73"/>
    </row>
    <row r="74" spans="2:5" ht="12.75" x14ac:dyDescent="0.2">
      <c r="B74" s="21"/>
      <c r="C74" s="21"/>
      <c r="D74" s="20"/>
      <c r="E74"/>
    </row>
    <row r="75" spans="2:5" ht="12.75" x14ac:dyDescent="0.2">
      <c r="B75" s="21"/>
      <c r="C75" s="21"/>
      <c r="D75" s="20"/>
      <c r="E75"/>
    </row>
    <row r="76" spans="2:5" ht="12.75" x14ac:dyDescent="0.2">
      <c r="B76" s="21"/>
      <c r="C76" s="21"/>
      <c r="D76" s="20"/>
      <c r="E76"/>
    </row>
    <row r="77" spans="2:5" ht="12.75" x14ac:dyDescent="0.2">
      <c r="B77" s="21"/>
      <c r="C77" s="21"/>
      <c r="D77" s="20"/>
      <c r="E77"/>
    </row>
    <row r="78" spans="2:5" ht="12.75" x14ac:dyDescent="0.2">
      <c r="B78" s="21"/>
      <c r="C78" s="21"/>
      <c r="D78" s="20"/>
      <c r="E78"/>
    </row>
    <row r="79" spans="2:5" ht="12.75" x14ac:dyDescent="0.2">
      <c r="B79" s="21"/>
      <c r="C79" s="21"/>
      <c r="D79" s="20"/>
      <c r="E79"/>
    </row>
    <row r="80" spans="2:5" ht="12.75" x14ac:dyDescent="0.2">
      <c r="B80" s="21"/>
      <c r="C80" s="21"/>
      <c r="D80" s="20"/>
      <c r="E80"/>
    </row>
    <row r="81" spans="2:5" ht="12.75" x14ac:dyDescent="0.2">
      <c r="B81" s="21"/>
      <c r="C81" s="21"/>
      <c r="D81" s="20"/>
      <c r="E81"/>
    </row>
    <row r="82" spans="2:5" ht="12.75" x14ac:dyDescent="0.2">
      <c r="B82" s="21"/>
      <c r="C82" s="21"/>
      <c r="D82" s="20"/>
      <c r="E82"/>
    </row>
    <row r="83" spans="2:5" ht="12.75" x14ac:dyDescent="0.2">
      <c r="B83" s="21"/>
      <c r="C83" s="21"/>
      <c r="D83" s="20"/>
      <c r="E83"/>
    </row>
    <row r="84" spans="2:5" ht="12.75" x14ac:dyDescent="0.2">
      <c r="B84" s="21"/>
      <c r="C84" s="21"/>
      <c r="D84" s="20"/>
      <c r="E84"/>
    </row>
    <row r="85" spans="2:5" ht="12.75" x14ac:dyDescent="0.2">
      <c r="B85" s="21"/>
      <c r="C85" s="21"/>
      <c r="D85" s="20"/>
      <c r="E85"/>
    </row>
    <row r="86" spans="2:5" ht="12.75" x14ac:dyDescent="0.2">
      <c r="B86" s="21"/>
      <c r="C86" s="21"/>
      <c r="D86" s="20"/>
      <c r="E86"/>
    </row>
    <row r="87" spans="2:5" ht="12.75" x14ac:dyDescent="0.2">
      <c r="B87" s="21"/>
      <c r="C87" s="21"/>
      <c r="D87" s="20"/>
      <c r="E87"/>
    </row>
    <row r="88" spans="2:5" ht="12.75" x14ac:dyDescent="0.2">
      <c r="B88" s="21"/>
      <c r="C88" s="21"/>
      <c r="D88" s="20"/>
      <c r="E88"/>
    </row>
    <row r="89" spans="2:5" ht="12.75" x14ac:dyDescent="0.2">
      <c r="B89" s="21"/>
      <c r="C89" s="21"/>
      <c r="D89" s="20"/>
      <c r="E89"/>
    </row>
    <row r="90" spans="2:5" ht="12.75" x14ac:dyDescent="0.2">
      <c r="B90" s="21"/>
      <c r="C90" s="21"/>
      <c r="D90" s="20"/>
      <c r="E90"/>
    </row>
    <row r="91" spans="2:5" ht="12.75" x14ac:dyDescent="0.2">
      <c r="B91" s="21"/>
      <c r="C91" s="21"/>
      <c r="D91" s="20"/>
      <c r="E91"/>
    </row>
    <row r="92" spans="2:5" ht="12.75" x14ac:dyDescent="0.2">
      <c r="B92" s="21"/>
      <c r="C92" s="21"/>
      <c r="D92" s="20"/>
      <c r="E92"/>
    </row>
    <row r="93" spans="2:5" ht="12.75" x14ac:dyDescent="0.2">
      <c r="B93" s="21"/>
      <c r="C93" s="21"/>
      <c r="D93" s="20"/>
      <c r="E93"/>
    </row>
    <row r="94" spans="2:5" ht="12.75" x14ac:dyDescent="0.2">
      <c r="B94" s="21"/>
      <c r="C94" s="21"/>
      <c r="D94" s="20"/>
      <c r="E94"/>
    </row>
    <row r="95" spans="2:5" ht="12.75" x14ac:dyDescent="0.2">
      <c r="B95" s="21"/>
      <c r="C95" s="21"/>
      <c r="D95" s="20"/>
      <c r="E95"/>
    </row>
    <row r="96" spans="2:5" ht="12.75" x14ac:dyDescent="0.2">
      <c r="B96" s="21"/>
      <c r="C96" s="21"/>
      <c r="D96" s="20"/>
      <c r="E96"/>
    </row>
    <row r="97" spans="2:5" ht="12.75" x14ac:dyDescent="0.2">
      <c r="B97" s="21"/>
      <c r="C97" s="21"/>
      <c r="D97" s="20"/>
      <c r="E97"/>
    </row>
    <row r="98" spans="2:5" ht="12.75" x14ac:dyDescent="0.2">
      <c r="B98" s="21"/>
      <c r="C98" s="21"/>
      <c r="D98" s="20"/>
      <c r="E98"/>
    </row>
    <row r="99" spans="2:5" ht="12.75" x14ac:dyDescent="0.2">
      <c r="B99" s="21"/>
      <c r="C99" s="21"/>
      <c r="D99" s="20"/>
      <c r="E99"/>
    </row>
    <row r="100" spans="2:5" ht="12.75" x14ac:dyDescent="0.2">
      <c r="B100" s="21"/>
      <c r="C100" s="21"/>
      <c r="D100" s="20"/>
      <c r="E100"/>
    </row>
    <row r="101" spans="2:5" ht="12.75" x14ac:dyDescent="0.2">
      <c r="B101" s="21"/>
      <c r="C101" s="21"/>
      <c r="D101" s="20"/>
      <c r="E101"/>
    </row>
    <row r="102" spans="2:5" ht="12.75" x14ac:dyDescent="0.2">
      <c r="B102" s="21"/>
      <c r="C102" s="21"/>
      <c r="D102" s="20"/>
      <c r="E102"/>
    </row>
    <row r="103" spans="2:5" ht="12.75" x14ac:dyDescent="0.2">
      <c r="B103" s="21"/>
      <c r="C103" s="21"/>
      <c r="D103" s="20"/>
      <c r="E103"/>
    </row>
    <row r="104" spans="2:5" ht="12.75" x14ac:dyDescent="0.2">
      <c r="B104" s="21"/>
      <c r="C104" s="21"/>
      <c r="D104" s="20"/>
      <c r="E104"/>
    </row>
    <row r="105" spans="2:5" ht="12.75" x14ac:dyDescent="0.2">
      <c r="B105" s="21"/>
      <c r="C105" s="21"/>
      <c r="D105" s="20"/>
      <c r="E105"/>
    </row>
    <row r="106" spans="2:5" ht="12.75" x14ac:dyDescent="0.2">
      <c r="B106" s="21"/>
      <c r="C106" s="21"/>
      <c r="D106" s="20"/>
      <c r="E106"/>
    </row>
    <row r="107" spans="2:5" ht="12.75" x14ac:dyDescent="0.2">
      <c r="B107" s="21"/>
      <c r="C107" s="21"/>
      <c r="D107" s="20"/>
      <c r="E107"/>
    </row>
    <row r="108" spans="2:5" ht="12.75" x14ac:dyDescent="0.2">
      <c r="B108" s="21"/>
      <c r="C108" s="21"/>
      <c r="D108" s="20"/>
      <c r="E108"/>
    </row>
    <row r="109" spans="2:5" ht="12.75" x14ac:dyDescent="0.2">
      <c r="B109" s="21"/>
      <c r="C109" s="21"/>
      <c r="D109" s="20"/>
      <c r="E109"/>
    </row>
    <row r="110" spans="2:5" ht="12.75" x14ac:dyDescent="0.2">
      <c r="B110" s="21"/>
      <c r="C110" s="21"/>
      <c r="D110" s="20"/>
      <c r="E110"/>
    </row>
    <row r="111" spans="2:5" ht="12.75" x14ac:dyDescent="0.2">
      <c r="B111" s="21"/>
      <c r="C111" s="21"/>
      <c r="D111" s="20"/>
      <c r="E111"/>
    </row>
    <row r="112" spans="2:5" ht="12.75" x14ac:dyDescent="0.2">
      <c r="B112" s="21"/>
      <c r="C112" s="21"/>
      <c r="D112" s="20"/>
      <c r="E112"/>
    </row>
    <row r="113" spans="2:5" ht="12.75" x14ac:dyDescent="0.2">
      <c r="B113" s="21"/>
      <c r="C113" s="21"/>
      <c r="D113" s="20"/>
      <c r="E113"/>
    </row>
    <row r="114" spans="2:5" ht="12.75" x14ac:dyDescent="0.2">
      <c r="B114" s="21"/>
      <c r="C114" s="21"/>
      <c r="D114" s="20"/>
      <c r="E114"/>
    </row>
    <row r="115" spans="2:5" ht="12.75" x14ac:dyDescent="0.2">
      <c r="B115" s="21"/>
      <c r="C115" s="21"/>
      <c r="D115" s="20"/>
      <c r="E115"/>
    </row>
    <row r="116" spans="2:5" ht="12.75" x14ac:dyDescent="0.2">
      <c r="B116" s="21"/>
      <c r="C116" s="21"/>
      <c r="D116" s="20"/>
      <c r="E116"/>
    </row>
    <row r="117" spans="2:5" ht="12.75" x14ac:dyDescent="0.2">
      <c r="B117" s="21"/>
      <c r="C117" s="21"/>
      <c r="D117" s="20"/>
      <c r="E117"/>
    </row>
    <row r="118" spans="2:5" ht="12.75" x14ac:dyDescent="0.2">
      <c r="B118" s="21"/>
      <c r="C118" s="21"/>
      <c r="D118" s="20"/>
      <c r="E118"/>
    </row>
    <row r="119" spans="2:5" ht="12.75" x14ac:dyDescent="0.2">
      <c r="B119" s="21"/>
      <c r="C119" s="21"/>
      <c r="D119" s="20"/>
      <c r="E119"/>
    </row>
    <row r="120" spans="2:5" ht="12.75" x14ac:dyDescent="0.2">
      <c r="B120" s="21"/>
      <c r="C120" s="21"/>
      <c r="D120" s="20"/>
      <c r="E120"/>
    </row>
    <row r="121" spans="2:5" ht="12.75" x14ac:dyDescent="0.2">
      <c r="B121" s="21"/>
      <c r="C121" s="21"/>
      <c r="D121" s="20"/>
      <c r="E121"/>
    </row>
    <row r="122" spans="2:5" ht="12.75" x14ac:dyDescent="0.2">
      <c r="B122" s="21"/>
      <c r="C122" s="21"/>
      <c r="D122" s="20"/>
      <c r="E122"/>
    </row>
    <row r="123" spans="2:5" ht="12.75" x14ac:dyDescent="0.2">
      <c r="B123" s="21"/>
      <c r="C123" s="21"/>
      <c r="D123" s="20"/>
      <c r="E123"/>
    </row>
    <row r="124" spans="2:5" ht="12.75" x14ac:dyDescent="0.2">
      <c r="B124" s="21"/>
      <c r="C124" s="21"/>
      <c r="D124" s="20"/>
      <c r="E124"/>
    </row>
    <row r="125" spans="2:5" ht="12.75" x14ac:dyDescent="0.2">
      <c r="B125" s="21"/>
      <c r="C125" s="21"/>
      <c r="D125" s="20"/>
      <c r="E125"/>
    </row>
    <row r="126" spans="2:5" ht="12.75" x14ac:dyDescent="0.2">
      <c r="B126" s="21"/>
      <c r="C126" s="21"/>
      <c r="D126" s="20"/>
      <c r="E126"/>
    </row>
    <row r="127" spans="2:5" ht="12.75" x14ac:dyDescent="0.2">
      <c r="B127" s="21"/>
      <c r="C127" s="21"/>
      <c r="D127" s="20"/>
      <c r="E127"/>
    </row>
    <row r="128" spans="2:5" ht="12.75" x14ac:dyDescent="0.2">
      <c r="B128" s="21"/>
      <c r="C128" s="21"/>
      <c r="D128" s="20"/>
      <c r="E128"/>
    </row>
    <row r="129" spans="2:5" ht="12.75" x14ac:dyDescent="0.2">
      <c r="B129" s="21"/>
      <c r="C129" s="21"/>
      <c r="D129" s="20"/>
      <c r="E129"/>
    </row>
    <row r="130" spans="2:5" ht="12.75" x14ac:dyDescent="0.2">
      <c r="B130" s="21"/>
      <c r="C130" s="21"/>
      <c r="D130" s="20"/>
      <c r="E130"/>
    </row>
    <row r="131" spans="2:5" ht="12.75" x14ac:dyDescent="0.2">
      <c r="B131" s="21"/>
      <c r="C131" s="21"/>
      <c r="D131" s="20"/>
      <c r="E131"/>
    </row>
    <row r="132" spans="2:5" ht="12.75" x14ac:dyDescent="0.2">
      <c r="B132" s="21"/>
      <c r="C132" s="21"/>
      <c r="D132" s="20"/>
      <c r="E132"/>
    </row>
    <row r="133" spans="2:5" ht="12.75" x14ac:dyDescent="0.2">
      <c r="B133" s="21"/>
      <c r="C133" s="21"/>
      <c r="D133" s="20"/>
      <c r="E133"/>
    </row>
    <row r="134" spans="2:5" ht="12.75" x14ac:dyDescent="0.2">
      <c r="B134" s="21"/>
      <c r="C134" s="21"/>
      <c r="D134" s="20"/>
      <c r="E134"/>
    </row>
    <row r="135" spans="2:5" ht="12.75" x14ac:dyDescent="0.2">
      <c r="B135" s="21"/>
      <c r="C135" s="21"/>
      <c r="D135" s="20"/>
      <c r="E135"/>
    </row>
    <row r="136" spans="2:5" ht="12.75" x14ac:dyDescent="0.2">
      <c r="B136" s="21"/>
      <c r="C136" s="21"/>
      <c r="D136" s="20"/>
      <c r="E136"/>
    </row>
    <row r="137" spans="2:5" ht="12.75" x14ac:dyDescent="0.2">
      <c r="B137" s="21"/>
      <c r="C137" s="21"/>
      <c r="D137" s="20"/>
      <c r="E137"/>
    </row>
    <row r="138" spans="2:5" ht="12.75" x14ac:dyDescent="0.2">
      <c r="B138" s="21"/>
      <c r="C138" s="21"/>
      <c r="D138" s="20"/>
      <c r="E138"/>
    </row>
    <row r="139" spans="2:5" ht="12.75" x14ac:dyDescent="0.2">
      <c r="B139" s="21"/>
      <c r="C139" s="21"/>
      <c r="D139" s="20"/>
      <c r="E139"/>
    </row>
    <row r="140" spans="2:5" ht="12.75" x14ac:dyDescent="0.2">
      <c r="B140" s="21"/>
      <c r="C140" s="21"/>
      <c r="D140" s="20"/>
      <c r="E140"/>
    </row>
    <row r="141" spans="2:5" ht="12.75" x14ac:dyDescent="0.2">
      <c r="B141" s="21"/>
      <c r="C141" s="21"/>
      <c r="D141" s="20"/>
      <c r="E141"/>
    </row>
    <row r="142" spans="2:5" ht="12.75" x14ac:dyDescent="0.2">
      <c r="B142" s="21"/>
      <c r="C142" s="21"/>
      <c r="D142" s="20"/>
      <c r="E142"/>
    </row>
    <row r="143" spans="2:5" ht="12.75" x14ac:dyDescent="0.2">
      <c r="B143" s="21"/>
      <c r="C143" s="21"/>
      <c r="D143" s="20"/>
      <c r="E143"/>
    </row>
    <row r="144" spans="2:5" ht="12.75" x14ac:dyDescent="0.2">
      <c r="B144" s="21"/>
      <c r="C144" s="21"/>
      <c r="D144" s="20"/>
      <c r="E144"/>
    </row>
    <row r="145" spans="2:5" ht="12.75" x14ac:dyDescent="0.2">
      <c r="B145" s="21"/>
      <c r="C145" s="21"/>
      <c r="D145" s="20"/>
      <c r="E145"/>
    </row>
    <row r="146" spans="2:5" ht="12.75" x14ac:dyDescent="0.2">
      <c r="B146" s="21"/>
      <c r="C146" s="21"/>
      <c r="D146" s="20"/>
      <c r="E146"/>
    </row>
    <row r="147" spans="2:5" ht="12.75" x14ac:dyDescent="0.2">
      <c r="B147" s="21"/>
      <c r="C147" s="21"/>
      <c r="D147" s="20"/>
      <c r="E147"/>
    </row>
    <row r="148" spans="2:5" ht="12.75" x14ac:dyDescent="0.2">
      <c r="B148" s="21"/>
      <c r="C148" s="21"/>
      <c r="D148" s="20"/>
      <c r="E148"/>
    </row>
    <row r="149" spans="2:5" ht="12.75" x14ac:dyDescent="0.2">
      <c r="B149" s="21"/>
      <c r="C149" s="21"/>
      <c r="D149" s="20"/>
      <c r="E149"/>
    </row>
    <row r="150" spans="2:5" ht="12.75" x14ac:dyDescent="0.2">
      <c r="B150" s="21"/>
      <c r="C150" s="21"/>
      <c r="D150" s="20"/>
      <c r="E150"/>
    </row>
    <row r="151" spans="2:5" ht="12.75" x14ac:dyDescent="0.2">
      <c r="B151" s="21"/>
      <c r="C151" s="21"/>
      <c r="D151" s="20"/>
      <c r="E151"/>
    </row>
    <row r="152" spans="2:5" ht="12.75" x14ac:dyDescent="0.2">
      <c r="B152" s="21"/>
      <c r="C152" s="21"/>
      <c r="D152" s="20"/>
      <c r="E152"/>
    </row>
    <row r="153" spans="2:5" ht="12.75" x14ac:dyDescent="0.2">
      <c r="B153" s="21"/>
      <c r="C153" s="21"/>
      <c r="D153" s="20"/>
      <c r="E153"/>
    </row>
    <row r="154" spans="2:5" ht="12.75" x14ac:dyDescent="0.2">
      <c r="B154" s="21"/>
      <c r="C154" s="21"/>
      <c r="D154" s="20"/>
      <c r="E154"/>
    </row>
    <row r="155" spans="2:5" ht="12.75" x14ac:dyDescent="0.2">
      <c r="B155" s="21"/>
      <c r="C155" s="21"/>
      <c r="D155" s="20"/>
      <c r="E155"/>
    </row>
    <row r="156" spans="2:5" ht="12.75" x14ac:dyDescent="0.2">
      <c r="B156" s="21"/>
      <c r="C156" s="21"/>
      <c r="D156" s="20"/>
      <c r="E156"/>
    </row>
    <row r="157" spans="2:5" ht="12.75" x14ac:dyDescent="0.2">
      <c r="B157" s="21"/>
      <c r="C157" s="21"/>
      <c r="D157" s="20"/>
      <c r="E157"/>
    </row>
    <row r="158" spans="2:5" ht="12.75" x14ac:dyDescent="0.2">
      <c r="B158" s="21"/>
      <c r="C158" s="21"/>
      <c r="D158" s="20"/>
      <c r="E158"/>
    </row>
    <row r="159" spans="2:5" ht="12.75" x14ac:dyDescent="0.2">
      <c r="B159" s="21"/>
      <c r="C159" s="21"/>
      <c r="D159" s="20"/>
      <c r="E159"/>
    </row>
    <row r="160" spans="2:5" ht="12.75" x14ac:dyDescent="0.2">
      <c r="B160" s="21"/>
      <c r="C160" s="21"/>
      <c r="D160" s="20"/>
      <c r="E160"/>
    </row>
    <row r="161" spans="2:5" ht="12.75" x14ac:dyDescent="0.2">
      <c r="B161" s="21"/>
      <c r="C161" s="21"/>
      <c r="D161" s="20"/>
      <c r="E161"/>
    </row>
    <row r="162" spans="2:5" ht="12.75" x14ac:dyDescent="0.2">
      <c r="B162" s="21"/>
      <c r="C162" s="21"/>
      <c r="D162" s="20"/>
      <c r="E162"/>
    </row>
    <row r="163" spans="2:5" ht="12.75" x14ac:dyDescent="0.2">
      <c r="B163" s="21"/>
      <c r="C163" s="21"/>
      <c r="D163" s="20"/>
      <c r="E163"/>
    </row>
    <row r="164" spans="2:5" ht="12.75" x14ac:dyDescent="0.2">
      <c r="B164" s="21"/>
      <c r="C164" s="21"/>
      <c r="D164" s="20"/>
      <c r="E164"/>
    </row>
    <row r="165" spans="2:5" ht="12.75" x14ac:dyDescent="0.2">
      <c r="B165" s="21"/>
      <c r="C165" s="21"/>
      <c r="D165" s="20"/>
      <c r="E165"/>
    </row>
    <row r="166" spans="2:5" ht="12.75" x14ac:dyDescent="0.2">
      <c r="B166" s="21"/>
      <c r="C166" s="21"/>
      <c r="D166" s="20"/>
      <c r="E166"/>
    </row>
    <row r="167" spans="2:5" ht="12.75" x14ac:dyDescent="0.2">
      <c r="B167" s="21"/>
      <c r="C167" s="21"/>
      <c r="D167" s="20"/>
      <c r="E167"/>
    </row>
    <row r="168" spans="2:5" ht="12.75" x14ac:dyDescent="0.2">
      <c r="B168" s="21"/>
      <c r="C168" s="21"/>
      <c r="D168" s="20"/>
      <c r="E168"/>
    </row>
    <row r="169" spans="2:5" ht="12.75" x14ac:dyDescent="0.2">
      <c r="B169" s="21"/>
      <c r="C169" s="21"/>
      <c r="D169" s="20"/>
      <c r="E169"/>
    </row>
    <row r="170" spans="2:5" ht="12.75" x14ac:dyDescent="0.2">
      <c r="B170" s="21"/>
      <c r="C170" s="21"/>
      <c r="D170" s="20"/>
      <c r="E170"/>
    </row>
    <row r="171" spans="2:5" ht="12.75" x14ac:dyDescent="0.2">
      <c r="B171" s="21"/>
      <c r="C171" s="21"/>
      <c r="D171" s="20"/>
      <c r="E171"/>
    </row>
    <row r="172" spans="2:5" ht="12.75" x14ac:dyDescent="0.2">
      <c r="B172" s="21"/>
      <c r="C172" s="21"/>
      <c r="D172" s="20"/>
      <c r="E172"/>
    </row>
    <row r="173" spans="2:5" ht="12.75" x14ac:dyDescent="0.2">
      <c r="B173" s="21"/>
      <c r="C173" s="21"/>
      <c r="D173" s="20"/>
      <c r="E173"/>
    </row>
    <row r="174" spans="2:5" ht="12.75" x14ac:dyDescent="0.2">
      <c r="B174" s="21"/>
      <c r="C174" s="21"/>
      <c r="D174" s="20"/>
      <c r="E174"/>
    </row>
    <row r="175" spans="2:5" ht="12.75" x14ac:dyDescent="0.2">
      <c r="B175" s="21"/>
      <c r="C175" s="21"/>
      <c r="D175" s="20"/>
      <c r="E175"/>
    </row>
    <row r="176" spans="2:5" ht="12.75" x14ac:dyDescent="0.2">
      <c r="B176" s="21"/>
      <c r="C176" s="21"/>
      <c r="D176" s="20"/>
      <c r="E176"/>
    </row>
    <row r="177" spans="2:5" ht="12.75" x14ac:dyDescent="0.2">
      <c r="B177" s="21"/>
      <c r="C177" s="21"/>
      <c r="D177" s="20"/>
      <c r="E177"/>
    </row>
    <row r="178" spans="2:5" ht="12.75" x14ac:dyDescent="0.2">
      <c r="B178" s="21"/>
      <c r="C178" s="21"/>
      <c r="D178" s="20"/>
      <c r="E178"/>
    </row>
    <row r="179" spans="2:5" ht="12.75" x14ac:dyDescent="0.2">
      <c r="B179" s="21"/>
      <c r="C179" s="21"/>
      <c r="D179" s="20"/>
      <c r="E179"/>
    </row>
    <row r="180" spans="2:5" ht="12.75" x14ac:dyDescent="0.2">
      <c r="B180" s="21"/>
      <c r="C180" s="21"/>
      <c r="D180" s="20"/>
      <c r="E180"/>
    </row>
    <row r="181" spans="2:5" ht="12.75" x14ac:dyDescent="0.2">
      <c r="B181" s="21"/>
      <c r="C181" s="21"/>
      <c r="D181" s="20"/>
      <c r="E181"/>
    </row>
    <row r="182" spans="2:5" ht="12.75" x14ac:dyDescent="0.2">
      <c r="B182" s="21"/>
      <c r="C182" s="21"/>
      <c r="D182" s="20"/>
      <c r="E182"/>
    </row>
    <row r="183" spans="2:5" ht="12.75" x14ac:dyDescent="0.2">
      <c r="B183" s="21"/>
      <c r="C183" s="21"/>
      <c r="D183" s="20"/>
      <c r="E183"/>
    </row>
    <row r="184" spans="2:5" ht="12.75" x14ac:dyDescent="0.2">
      <c r="B184" s="21"/>
      <c r="C184" s="21"/>
      <c r="D184" s="20"/>
      <c r="E184"/>
    </row>
    <row r="185" spans="2:5" ht="12.75" x14ac:dyDescent="0.2">
      <c r="B185" s="21"/>
      <c r="C185" s="21"/>
      <c r="D185" s="20"/>
      <c r="E185"/>
    </row>
    <row r="186" spans="2:5" ht="12.75" x14ac:dyDescent="0.2">
      <c r="B186" s="21"/>
      <c r="C186" s="21"/>
      <c r="D186" s="20"/>
      <c r="E186"/>
    </row>
    <row r="187" spans="2:5" ht="12.75" x14ac:dyDescent="0.2">
      <c r="B187" s="21"/>
      <c r="C187" s="21"/>
      <c r="D187" s="20"/>
      <c r="E187"/>
    </row>
    <row r="188" spans="2:5" ht="12.75" x14ac:dyDescent="0.2">
      <c r="B188" s="21"/>
      <c r="C188" s="21"/>
      <c r="D188" s="20"/>
      <c r="E188"/>
    </row>
    <row r="189" spans="2:5" ht="12.75" x14ac:dyDescent="0.2">
      <c r="B189" s="21"/>
      <c r="C189" s="21"/>
      <c r="D189" s="20"/>
      <c r="E189"/>
    </row>
    <row r="190" spans="2:5" ht="12.75" x14ac:dyDescent="0.2">
      <c r="B190" s="21"/>
      <c r="C190" s="21"/>
      <c r="D190" s="20"/>
      <c r="E190"/>
    </row>
    <row r="191" spans="2:5" ht="12.75" x14ac:dyDescent="0.2">
      <c r="B191" s="21"/>
      <c r="C191" s="21"/>
      <c r="D191" s="20"/>
      <c r="E191"/>
    </row>
    <row r="192" spans="2:5" ht="12.75" x14ac:dyDescent="0.2">
      <c r="B192" s="21"/>
      <c r="C192" s="21"/>
      <c r="D192" s="20"/>
      <c r="E192"/>
    </row>
    <row r="193" spans="2:5" ht="12.75" x14ac:dyDescent="0.2">
      <c r="B193" s="21"/>
      <c r="C193" s="21"/>
      <c r="D193" s="20"/>
      <c r="E193"/>
    </row>
    <row r="194" spans="2:5" ht="12.75" x14ac:dyDescent="0.2">
      <c r="B194" s="21"/>
      <c r="C194" s="21"/>
      <c r="D194" s="20"/>
      <c r="E194"/>
    </row>
    <row r="195" spans="2:5" ht="12.75" x14ac:dyDescent="0.2">
      <c r="B195" s="21"/>
      <c r="C195" s="21"/>
      <c r="D195" s="20"/>
      <c r="E195"/>
    </row>
    <row r="196" spans="2:5" ht="12.75" x14ac:dyDescent="0.2">
      <c r="B196" s="21"/>
      <c r="C196" s="21"/>
      <c r="D196" s="20"/>
      <c r="E196"/>
    </row>
    <row r="197" spans="2:5" ht="12.75" x14ac:dyDescent="0.2">
      <c r="B197" s="21"/>
      <c r="C197" s="21"/>
      <c r="D197" s="20"/>
      <c r="E197"/>
    </row>
    <row r="198" spans="2:5" ht="12.75" x14ac:dyDescent="0.2">
      <c r="B198" s="21"/>
      <c r="C198" s="21"/>
      <c r="D198" s="20"/>
      <c r="E198"/>
    </row>
    <row r="199" spans="2:5" ht="12.75" x14ac:dyDescent="0.2">
      <c r="B199" s="21"/>
      <c r="C199" s="21"/>
      <c r="D199" s="20"/>
      <c r="E199"/>
    </row>
    <row r="200" spans="2:5" ht="12.75" x14ac:dyDescent="0.2">
      <c r="B200" s="21"/>
      <c r="C200" s="21"/>
      <c r="D200" s="20"/>
      <c r="E200"/>
    </row>
    <row r="201" spans="2:5" ht="12.75" x14ac:dyDescent="0.2">
      <c r="B201" s="21"/>
      <c r="C201" s="21"/>
      <c r="D201" s="20"/>
      <c r="E201"/>
    </row>
    <row r="202" spans="2:5" ht="12.75" x14ac:dyDescent="0.2">
      <c r="B202" s="21"/>
      <c r="C202" s="21"/>
      <c r="D202" s="20"/>
      <c r="E202"/>
    </row>
    <row r="203" spans="2:5" ht="12.75" x14ac:dyDescent="0.2">
      <c r="B203" s="21"/>
      <c r="C203" s="21"/>
      <c r="D203" s="20"/>
      <c r="E203"/>
    </row>
    <row r="204" spans="2:5" ht="12.75" x14ac:dyDescent="0.2">
      <c r="B204" s="21"/>
      <c r="C204" s="21"/>
      <c r="D204" s="20"/>
      <c r="E204"/>
    </row>
    <row r="205" spans="2:5" ht="12.75" x14ac:dyDescent="0.2">
      <c r="B205" s="21"/>
      <c r="C205" s="21"/>
      <c r="D205" s="20"/>
      <c r="E205"/>
    </row>
    <row r="206" spans="2:5" ht="12.75" x14ac:dyDescent="0.2">
      <c r="B206" s="21"/>
      <c r="C206" s="21"/>
      <c r="D206" s="20"/>
      <c r="E206"/>
    </row>
    <row r="207" spans="2:5" ht="12.75" x14ac:dyDescent="0.2">
      <c r="B207" s="21"/>
      <c r="C207" s="21"/>
      <c r="D207" s="20"/>
      <c r="E207"/>
    </row>
    <row r="208" spans="2:5" ht="12.75" x14ac:dyDescent="0.2">
      <c r="B208" s="21"/>
      <c r="C208" s="21"/>
      <c r="D208" s="20"/>
      <c r="E208"/>
    </row>
    <row r="209" spans="2:5" ht="12.75" x14ac:dyDescent="0.2">
      <c r="B209" s="21"/>
      <c r="C209" s="21"/>
      <c r="D209" s="20"/>
      <c r="E209"/>
    </row>
    <row r="210" spans="2:5" ht="12.75" x14ac:dyDescent="0.2">
      <c r="B210" s="21"/>
      <c r="C210" s="21"/>
      <c r="D210" s="20"/>
      <c r="E210"/>
    </row>
    <row r="211" spans="2:5" ht="12.75" x14ac:dyDescent="0.2">
      <c r="B211" s="21"/>
      <c r="C211" s="21"/>
      <c r="D211" s="20"/>
      <c r="E211"/>
    </row>
    <row r="212" spans="2:5" ht="12.75" x14ac:dyDescent="0.2">
      <c r="B212" s="21"/>
      <c r="C212" s="21"/>
      <c r="D212" s="20"/>
      <c r="E212"/>
    </row>
    <row r="213" spans="2:5" ht="12.75" x14ac:dyDescent="0.2">
      <c r="B213" s="21"/>
      <c r="C213" s="21"/>
      <c r="D213" s="20"/>
      <c r="E213"/>
    </row>
    <row r="214" spans="2:5" ht="12.75" x14ac:dyDescent="0.2">
      <c r="B214" s="21"/>
      <c r="C214" s="21"/>
      <c r="D214" s="20"/>
      <c r="E214"/>
    </row>
    <row r="215" spans="2:5" ht="12.75" x14ac:dyDescent="0.2">
      <c r="B215" s="21"/>
      <c r="C215" s="21"/>
      <c r="D215" s="20"/>
      <c r="E215"/>
    </row>
    <row r="216" spans="2:5" ht="12.75" x14ac:dyDescent="0.2">
      <c r="B216" s="21"/>
      <c r="C216" s="21"/>
      <c r="D216" s="20"/>
      <c r="E216"/>
    </row>
    <row r="217" spans="2:5" ht="12.75" x14ac:dyDescent="0.2">
      <c r="B217" s="21"/>
      <c r="C217" s="21"/>
      <c r="D217" s="20"/>
      <c r="E217"/>
    </row>
    <row r="218" spans="2:5" ht="12.75" x14ac:dyDescent="0.2">
      <c r="B218" s="21"/>
      <c r="C218" s="21"/>
      <c r="D218" s="20"/>
      <c r="E218"/>
    </row>
    <row r="219" spans="2:5" ht="12.75" x14ac:dyDescent="0.2">
      <c r="B219" s="21"/>
      <c r="C219" s="21"/>
      <c r="D219" s="20"/>
      <c r="E219"/>
    </row>
    <row r="220" spans="2:5" ht="12.75" x14ac:dyDescent="0.2">
      <c r="B220" s="21"/>
      <c r="C220" s="21"/>
      <c r="D220" s="20"/>
      <c r="E220"/>
    </row>
    <row r="221" spans="2:5" ht="12.75" x14ac:dyDescent="0.2">
      <c r="B221" s="21"/>
      <c r="C221" s="21"/>
      <c r="D221" s="20"/>
      <c r="E221"/>
    </row>
    <row r="222" spans="2:5" ht="12.75" x14ac:dyDescent="0.2">
      <c r="B222" s="21"/>
      <c r="C222" s="21"/>
      <c r="D222" s="20"/>
      <c r="E222"/>
    </row>
    <row r="223" spans="2:5" ht="12.75" x14ac:dyDescent="0.2">
      <c r="B223" s="21"/>
      <c r="C223" s="21"/>
      <c r="D223" s="20"/>
      <c r="E223"/>
    </row>
    <row r="224" spans="2:5" ht="12.75" x14ac:dyDescent="0.2">
      <c r="B224" s="21"/>
      <c r="C224" s="21"/>
      <c r="D224" s="20"/>
      <c r="E224"/>
    </row>
    <row r="225" spans="2:5" ht="12.75" x14ac:dyDescent="0.2">
      <c r="B225" s="21"/>
      <c r="C225" s="21"/>
      <c r="D225" s="20"/>
      <c r="E225"/>
    </row>
    <row r="226" spans="2:5" ht="12.75" x14ac:dyDescent="0.2">
      <c r="B226" s="21"/>
      <c r="C226" s="21"/>
      <c r="D226" s="20"/>
      <c r="E226"/>
    </row>
    <row r="227" spans="2:5" ht="12.75" x14ac:dyDescent="0.2">
      <c r="B227" s="21"/>
      <c r="C227" s="21"/>
      <c r="D227" s="20"/>
      <c r="E227"/>
    </row>
    <row r="228" spans="2:5" ht="12.75" x14ac:dyDescent="0.2">
      <c r="B228" s="21"/>
      <c r="C228" s="21"/>
      <c r="D228" s="20"/>
      <c r="E228"/>
    </row>
    <row r="229" spans="2:5" ht="12.75" x14ac:dyDescent="0.2">
      <c r="B229" s="21"/>
      <c r="C229" s="21"/>
      <c r="D229" s="20"/>
      <c r="E229"/>
    </row>
    <row r="230" spans="2:5" ht="12.75" x14ac:dyDescent="0.2">
      <c r="B230" s="21"/>
      <c r="C230" s="21"/>
      <c r="D230" s="20"/>
      <c r="E230"/>
    </row>
    <row r="231" spans="2:5" ht="12.75" x14ac:dyDescent="0.2">
      <c r="B231" s="21"/>
      <c r="C231" s="21"/>
      <c r="D231" s="20"/>
      <c r="E231"/>
    </row>
    <row r="232" spans="2:5" ht="12.75" x14ac:dyDescent="0.2">
      <c r="B232" s="21"/>
      <c r="C232" s="21"/>
      <c r="D232" s="20"/>
      <c r="E232"/>
    </row>
    <row r="233" spans="2:5" ht="12.75" x14ac:dyDescent="0.2">
      <c r="B233" s="21"/>
      <c r="C233" s="21"/>
      <c r="D233" s="20"/>
      <c r="E233"/>
    </row>
    <row r="234" spans="2:5" ht="12.75" x14ac:dyDescent="0.2">
      <c r="B234" s="21"/>
      <c r="C234" s="21"/>
      <c r="D234" s="20"/>
      <c r="E234"/>
    </row>
    <row r="235" spans="2:5" ht="12.75" x14ac:dyDescent="0.2">
      <c r="B235" s="21"/>
      <c r="C235" s="21"/>
      <c r="D235" s="20"/>
      <c r="E235"/>
    </row>
    <row r="236" spans="2:5" ht="12.75" x14ac:dyDescent="0.2">
      <c r="B236" s="21"/>
      <c r="C236" s="21"/>
      <c r="D236" s="20"/>
      <c r="E236"/>
    </row>
    <row r="237" spans="2:5" ht="12.75" x14ac:dyDescent="0.2">
      <c r="B237" s="21"/>
      <c r="C237" s="21"/>
      <c r="D237" s="20"/>
      <c r="E237"/>
    </row>
    <row r="238" spans="2:5" ht="12.75" x14ac:dyDescent="0.2">
      <c r="B238" s="21"/>
      <c r="C238" s="21"/>
      <c r="D238" s="20"/>
      <c r="E238"/>
    </row>
    <row r="239" spans="2:5" ht="12.75" x14ac:dyDescent="0.2">
      <c r="B239" s="21"/>
      <c r="C239" s="21"/>
      <c r="D239" s="20"/>
      <c r="E239"/>
    </row>
    <row r="240" spans="2:5" ht="12.75" x14ac:dyDescent="0.2">
      <c r="B240" s="21"/>
      <c r="C240" s="21"/>
      <c r="D240" s="20"/>
      <c r="E240"/>
    </row>
    <row r="241" spans="2:5" ht="12.75" x14ac:dyDescent="0.2">
      <c r="B241" s="21"/>
      <c r="C241" s="21"/>
      <c r="D241" s="20"/>
      <c r="E241"/>
    </row>
    <row r="242" spans="2:5" ht="12.75" x14ac:dyDescent="0.2">
      <c r="B242" s="21"/>
      <c r="C242" s="21"/>
      <c r="D242" s="20"/>
      <c r="E242"/>
    </row>
    <row r="243" spans="2:5" ht="12.75" x14ac:dyDescent="0.2">
      <c r="B243" s="21"/>
      <c r="C243" s="21"/>
      <c r="D243" s="20"/>
      <c r="E243"/>
    </row>
    <row r="244" spans="2:5" ht="12.75" x14ac:dyDescent="0.2">
      <c r="B244" s="21"/>
      <c r="C244" s="21"/>
      <c r="D244" s="20"/>
      <c r="E244"/>
    </row>
    <row r="245" spans="2:5" ht="12.75" x14ac:dyDescent="0.2">
      <c r="B245" s="21"/>
      <c r="C245" s="21"/>
      <c r="D245" s="20"/>
      <c r="E245"/>
    </row>
    <row r="246" spans="2:5" ht="12.75" x14ac:dyDescent="0.2">
      <c r="B246" s="21"/>
      <c r="C246" s="21"/>
      <c r="D246" s="20"/>
      <c r="E246"/>
    </row>
    <row r="247" spans="2:5" ht="12.75" x14ac:dyDescent="0.2">
      <c r="B247" s="21"/>
      <c r="C247" s="21"/>
      <c r="D247" s="20"/>
      <c r="E247"/>
    </row>
    <row r="248" spans="2:5" ht="12.75" x14ac:dyDescent="0.2">
      <c r="B248" s="21"/>
      <c r="C248" s="21"/>
      <c r="D248" s="20"/>
      <c r="E248"/>
    </row>
    <row r="249" spans="2:5" ht="12.75" x14ac:dyDescent="0.2">
      <c r="B249" s="21"/>
      <c r="C249" s="21"/>
      <c r="D249" s="20"/>
      <c r="E249"/>
    </row>
    <row r="250" spans="2:5" ht="12.75" x14ac:dyDescent="0.2">
      <c r="B250" s="21"/>
      <c r="C250" s="21"/>
      <c r="D250" s="20"/>
      <c r="E250"/>
    </row>
    <row r="251" spans="2:5" ht="12.75" x14ac:dyDescent="0.2">
      <c r="B251" s="21"/>
      <c r="C251" s="21"/>
      <c r="D251" s="20"/>
      <c r="E251"/>
    </row>
    <row r="252" spans="2:5" ht="12.75" x14ac:dyDescent="0.2">
      <c r="B252" s="21"/>
      <c r="C252" s="21"/>
      <c r="D252" s="20"/>
      <c r="E252"/>
    </row>
    <row r="253" spans="2:5" ht="12.75" x14ac:dyDescent="0.2">
      <c r="B253" s="21"/>
      <c r="C253" s="21"/>
      <c r="D253" s="20"/>
      <c r="E253"/>
    </row>
    <row r="254" spans="2:5" ht="12.75" x14ac:dyDescent="0.2">
      <c r="B254" s="21"/>
      <c r="C254" s="21"/>
      <c r="D254" s="20"/>
      <c r="E254"/>
    </row>
    <row r="255" spans="2:5" ht="12.75" x14ac:dyDescent="0.2">
      <c r="B255" s="21"/>
      <c r="C255" s="21"/>
      <c r="D255" s="20"/>
      <c r="E255"/>
    </row>
    <row r="256" spans="2:5" ht="12.75" x14ac:dyDescent="0.2">
      <c r="B256" s="21"/>
      <c r="C256" s="21"/>
      <c r="D256" s="20"/>
      <c r="E256"/>
    </row>
    <row r="257" spans="2:5" ht="12.75" x14ac:dyDescent="0.2">
      <c r="B257" s="21"/>
      <c r="C257" s="21"/>
      <c r="D257" s="20"/>
      <c r="E257"/>
    </row>
    <row r="258" spans="2:5" ht="12.75" x14ac:dyDescent="0.2">
      <c r="B258" s="21"/>
      <c r="C258" s="21"/>
      <c r="D258" s="20"/>
      <c r="E258"/>
    </row>
    <row r="259" spans="2:5" ht="12.75" x14ac:dyDescent="0.2">
      <c r="B259" s="21"/>
      <c r="C259" s="21"/>
      <c r="D259" s="20"/>
      <c r="E259"/>
    </row>
    <row r="260" spans="2:5" ht="12.75" x14ac:dyDescent="0.2">
      <c r="B260" s="21"/>
      <c r="C260" s="21"/>
      <c r="D260" s="20"/>
      <c r="E260"/>
    </row>
    <row r="261" spans="2:5" ht="12.75" x14ac:dyDescent="0.2">
      <c r="B261" s="21"/>
      <c r="C261" s="21"/>
      <c r="D261" s="20"/>
      <c r="E261"/>
    </row>
    <row r="262" spans="2:5" ht="12.75" x14ac:dyDescent="0.2">
      <c r="B262" s="21"/>
      <c r="C262" s="21"/>
      <c r="D262" s="20"/>
      <c r="E262"/>
    </row>
    <row r="263" spans="2:5" ht="12.75" x14ac:dyDescent="0.2">
      <c r="B263" s="21"/>
      <c r="C263" s="21"/>
      <c r="D263" s="20"/>
      <c r="E263"/>
    </row>
    <row r="264" spans="2:5" ht="12.75" x14ac:dyDescent="0.2">
      <c r="B264" s="21"/>
      <c r="C264" s="21"/>
      <c r="D264" s="20"/>
      <c r="E264"/>
    </row>
    <row r="265" spans="2:5" ht="12.75" x14ac:dyDescent="0.2">
      <c r="B265" s="21"/>
      <c r="C265" s="21"/>
      <c r="D265" s="20"/>
      <c r="E265"/>
    </row>
    <row r="266" spans="2:5" ht="12.75" x14ac:dyDescent="0.2">
      <c r="B266" s="21"/>
      <c r="C266" s="21"/>
      <c r="D266" s="20"/>
      <c r="E266"/>
    </row>
    <row r="267" spans="2:5" ht="12.75" x14ac:dyDescent="0.2">
      <c r="B267" s="21"/>
      <c r="C267" s="21"/>
      <c r="D267" s="20"/>
      <c r="E267"/>
    </row>
    <row r="268" spans="2:5" ht="12.75" x14ac:dyDescent="0.2">
      <c r="B268" s="21"/>
      <c r="C268" s="21"/>
      <c r="D268" s="20"/>
      <c r="E268"/>
    </row>
    <row r="269" spans="2:5" ht="12.75" x14ac:dyDescent="0.2">
      <c r="B269" s="21"/>
      <c r="C269" s="21"/>
      <c r="D269" s="20"/>
      <c r="E269"/>
    </row>
    <row r="270" spans="2:5" ht="12.75" x14ac:dyDescent="0.2">
      <c r="B270" s="21"/>
      <c r="C270" s="21"/>
      <c r="D270" s="20"/>
      <c r="E270"/>
    </row>
    <row r="271" spans="2:5" ht="12.75" x14ac:dyDescent="0.2">
      <c r="B271" s="21"/>
      <c r="C271" s="21"/>
      <c r="D271" s="20"/>
      <c r="E271"/>
    </row>
    <row r="272" spans="2:5" ht="12.75" x14ac:dyDescent="0.2">
      <c r="B272" s="21"/>
      <c r="C272" s="21"/>
      <c r="D272" s="20"/>
      <c r="E272"/>
    </row>
    <row r="273" spans="2:5" ht="12.75" x14ac:dyDescent="0.2">
      <c r="B273" s="21"/>
      <c r="C273" s="21"/>
      <c r="D273" s="20"/>
      <c r="E273"/>
    </row>
    <row r="274" spans="2:5" ht="12.75" x14ac:dyDescent="0.2">
      <c r="B274" s="21"/>
      <c r="C274" s="21"/>
      <c r="D274" s="20"/>
      <c r="E274"/>
    </row>
    <row r="275" spans="2:5" ht="12.75" x14ac:dyDescent="0.2">
      <c r="B275" s="21"/>
      <c r="C275" s="21"/>
      <c r="D275" s="20"/>
      <c r="E275"/>
    </row>
    <row r="276" spans="2:5" ht="12.75" x14ac:dyDescent="0.2">
      <c r="B276" s="21"/>
      <c r="C276" s="21"/>
      <c r="D276" s="20"/>
      <c r="E276"/>
    </row>
    <row r="277" spans="2:5" ht="12.75" x14ac:dyDescent="0.2">
      <c r="B277" s="21"/>
      <c r="C277" s="21"/>
      <c r="D277" s="20"/>
      <c r="E277"/>
    </row>
    <row r="278" spans="2:5" ht="12.75" x14ac:dyDescent="0.2">
      <c r="B278" s="21"/>
      <c r="C278" s="21"/>
      <c r="D278" s="20"/>
      <c r="E278"/>
    </row>
    <row r="279" spans="2:5" ht="12.75" x14ac:dyDescent="0.2">
      <c r="B279" s="21"/>
      <c r="C279" s="21"/>
      <c r="D279" s="20"/>
      <c r="E279"/>
    </row>
    <row r="280" spans="2:5" ht="12.75" x14ac:dyDescent="0.2">
      <c r="B280" s="21"/>
      <c r="C280" s="21"/>
      <c r="D280" s="20"/>
      <c r="E280"/>
    </row>
    <row r="281" spans="2:5" ht="12.75" x14ac:dyDescent="0.2">
      <c r="B281" s="21"/>
      <c r="C281" s="21"/>
      <c r="D281" s="20"/>
      <c r="E281"/>
    </row>
    <row r="282" spans="2:5" ht="12.75" x14ac:dyDescent="0.2">
      <c r="B282" s="21"/>
      <c r="C282" s="21"/>
      <c r="D282" s="20"/>
      <c r="E282"/>
    </row>
    <row r="283" spans="2:5" ht="12.75" x14ac:dyDescent="0.2">
      <c r="B283" s="21"/>
      <c r="C283" s="21"/>
      <c r="D283" s="20"/>
      <c r="E283"/>
    </row>
    <row r="284" spans="2:5" ht="12.75" x14ac:dyDescent="0.2">
      <c r="B284" s="21"/>
      <c r="C284" s="21"/>
      <c r="D284" s="20"/>
      <c r="E284"/>
    </row>
    <row r="285" spans="2:5" ht="12.75" x14ac:dyDescent="0.2">
      <c r="B285" s="21"/>
      <c r="C285" s="21"/>
      <c r="D285" s="20"/>
      <c r="E285"/>
    </row>
    <row r="286" spans="2:5" ht="12.75" x14ac:dyDescent="0.2">
      <c r="B286" s="21"/>
      <c r="C286" s="21"/>
      <c r="D286" s="20"/>
      <c r="E286"/>
    </row>
    <row r="287" spans="2:5" ht="12.75" x14ac:dyDescent="0.2">
      <c r="B287" s="21"/>
      <c r="C287" s="21"/>
      <c r="D287" s="20"/>
      <c r="E287"/>
    </row>
    <row r="288" spans="2:5" ht="12.75" x14ac:dyDescent="0.2">
      <c r="B288" s="21"/>
      <c r="C288" s="21"/>
      <c r="D288" s="20"/>
      <c r="E288"/>
    </row>
    <row r="289" spans="2:5" ht="12.75" x14ac:dyDescent="0.2">
      <c r="B289" s="21"/>
      <c r="C289" s="21"/>
      <c r="D289" s="20"/>
      <c r="E289"/>
    </row>
    <row r="290" spans="2:5" ht="12.75" x14ac:dyDescent="0.2">
      <c r="B290" s="21"/>
      <c r="C290" s="21"/>
      <c r="D290" s="20"/>
      <c r="E290"/>
    </row>
    <row r="291" spans="2:5" ht="12.75" x14ac:dyDescent="0.2">
      <c r="B291" s="21"/>
      <c r="C291" s="21"/>
      <c r="D291" s="20"/>
      <c r="E291"/>
    </row>
    <row r="292" spans="2:5" ht="12.75" x14ac:dyDescent="0.2">
      <c r="B292" s="21"/>
      <c r="C292" s="21"/>
      <c r="D292" s="20"/>
      <c r="E292"/>
    </row>
    <row r="293" spans="2:5" ht="12.75" x14ac:dyDescent="0.2">
      <c r="B293" s="21"/>
      <c r="C293" s="21"/>
      <c r="D293" s="20"/>
      <c r="E293"/>
    </row>
    <row r="294" spans="2:5" ht="12.75" x14ac:dyDescent="0.2">
      <c r="B294" s="21"/>
      <c r="C294" s="21"/>
      <c r="D294" s="20"/>
      <c r="E294"/>
    </row>
    <row r="295" spans="2:5" ht="12.75" x14ac:dyDescent="0.2">
      <c r="B295" s="21"/>
      <c r="C295" s="21"/>
      <c r="D295" s="20"/>
      <c r="E295"/>
    </row>
    <row r="296" spans="2:5" ht="12.75" x14ac:dyDescent="0.2">
      <c r="B296" s="21"/>
      <c r="C296" s="21"/>
      <c r="D296" s="20"/>
      <c r="E296"/>
    </row>
    <row r="297" spans="2:5" ht="12.75" x14ac:dyDescent="0.2">
      <c r="B297" s="21"/>
      <c r="C297" s="21"/>
      <c r="D297" s="20"/>
      <c r="E297"/>
    </row>
    <row r="298" spans="2:5" ht="12.75" x14ac:dyDescent="0.2">
      <c r="B298" s="21"/>
      <c r="C298" s="21"/>
      <c r="D298" s="20"/>
      <c r="E298"/>
    </row>
    <row r="299" spans="2:5" ht="12.75" x14ac:dyDescent="0.2">
      <c r="B299" s="21"/>
      <c r="C299" s="21"/>
      <c r="D299" s="20"/>
      <c r="E299"/>
    </row>
    <row r="300" spans="2:5" ht="12.75" x14ac:dyDescent="0.2">
      <c r="B300" s="21"/>
      <c r="C300" s="21"/>
      <c r="D300" s="20"/>
      <c r="E300"/>
    </row>
    <row r="301" spans="2:5" ht="12.75" x14ac:dyDescent="0.2">
      <c r="B301" s="21"/>
      <c r="C301" s="21"/>
      <c r="D301" s="20"/>
      <c r="E301"/>
    </row>
    <row r="302" spans="2:5" ht="12.75" x14ac:dyDescent="0.2">
      <c r="B302" s="21"/>
      <c r="C302" s="21"/>
      <c r="D302" s="20"/>
      <c r="E302"/>
    </row>
    <row r="303" spans="2:5" ht="12.75" x14ac:dyDescent="0.2">
      <c r="B303" s="21"/>
      <c r="C303" s="21"/>
      <c r="D303" s="20"/>
      <c r="E303"/>
    </row>
    <row r="304" spans="2:5" ht="12.75" x14ac:dyDescent="0.2">
      <c r="B304" s="21"/>
      <c r="C304" s="21"/>
      <c r="D304" s="20"/>
      <c r="E304"/>
    </row>
    <row r="305" spans="2:5" ht="12.75" x14ac:dyDescent="0.2">
      <c r="B305" s="21"/>
      <c r="C305" s="21"/>
      <c r="D305" s="20"/>
      <c r="E305"/>
    </row>
    <row r="306" spans="2:5" ht="12.75" x14ac:dyDescent="0.2">
      <c r="B306" s="21"/>
      <c r="C306" s="21"/>
      <c r="D306" s="20"/>
      <c r="E306"/>
    </row>
    <row r="307" spans="2:5" ht="12.75" x14ac:dyDescent="0.2">
      <c r="B307" s="21"/>
      <c r="C307" s="21"/>
      <c r="D307" s="20"/>
      <c r="E307"/>
    </row>
    <row r="308" spans="2:5" ht="12.75" x14ac:dyDescent="0.2">
      <c r="B308" s="21"/>
      <c r="C308" s="21"/>
      <c r="D308" s="20"/>
      <c r="E308"/>
    </row>
    <row r="309" spans="2:5" ht="12.75" x14ac:dyDescent="0.2">
      <c r="B309" s="21"/>
      <c r="C309" s="21"/>
      <c r="D309" s="20"/>
      <c r="E309"/>
    </row>
    <row r="310" spans="2:5" ht="12.75" x14ac:dyDescent="0.2">
      <c r="B310" s="21"/>
      <c r="C310" s="21"/>
      <c r="D310" s="20"/>
      <c r="E310"/>
    </row>
    <row r="311" spans="2:5" ht="12.75" x14ac:dyDescent="0.2">
      <c r="B311" s="21"/>
      <c r="C311" s="21"/>
      <c r="D311" s="20"/>
      <c r="E311"/>
    </row>
    <row r="312" spans="2:5" ht="12.75" x14ac:dyDescent="0.2">
      <c r="B312" s="21"/>
      <c r="C312" s="21"/>
      <c r="D312" s="20"/>
      <c r="E312"/>
    </row>
    <row r="313" spans="2:5" ht="12.75" x14ac:dyDescent="0.2">
      <c r="B313" s="21"/>
      <c r="C313" s="21"/>
      <c r="D313" s="20"/>
      <c r="E313"/>
    </row>
    <row r="314" spans="2:5" ht="12.75" x14ac:dyDescent="0.2">
      <c r="B314" s="21"/>
      <c r="C314" s="21"/>
      <c r="D314" s="20"/>
      <c r="E314"/>
    </row>
    <row r="315" spans="2:5" ht="12.75" x14ac:dyDescent="0.2">
      <c r="B315" s="21"/>
      <c r="C315" s="21"/>
      <c r="D315" s="20"/>
      <c r="E315"/>
    </row>
    <row r="316" spans="2:5" ht="12.75" x14ac:dyDescent="0.2">
      <c r="B316" s="21"/>
      <c r="C316" s="21"/>
      <c r="D316" s="20"/>
      <c r="E316"/>
    </row>
    <row r="317" spans="2:5" ht="12.75" x14ac:dyDescent="0.2">
      <c r="B317" s="21"/>
      <c r="C317" s="21"/>
      <c r="D317" s="20"/>
      <c r="E317"/>
    </row>
    <row r="318" spans="2:5" ht="12.75" x14ac:dyDescent="0.2">
      <c r="B318" s="21"/>
      <c r="C318" s="21"/>
      <c r="D318" s="20"/>
      <c r="E318"/>
    </row>
    <row r="319" spans="2:5" ht="12.75" x14ac:dyDescent="0.2">
      <c r="B319" s="21"/>
      <c r="C319" s="21"/>
      <c r="D319" s="20"/>
      <c r="E319"/>
    </row>
    <row r="320" spans="2:5" ht="12.75" x14ac:dyDescent="0.2">
      <c r="B320" s="21"/>
      <c r="C320" s="21"/>
      <c r="D320" s="20"/>
      <c r="E320"/>
    </row>
    <row r="321" spans="2:5" ht="12.75" x14ac:dyDescent="0.2">
      <c r="B321" s="21"/>
      <c r="C321" s="21"/>
      <c r="D321" s="20"/>
      <c r="E321"/>
    </row>
    <row r="322" spans="2:5" ht="12.75" x14ac:dyDescent="0.2">
      <c r="B322" s="21"/>
      <c r="C322" s="21"/>
      <c r="D322" s="20"/>
      <c r="E322"/>
    </row>
    <row r="323" spans="2:5" ht="12.75" x14ac:dyDescent="0.2">
      <c r="B323" s="21"/>
      <c r="C323" s="21"/>
      <c r="D323" s="20"/>
      <c r="E323"/>
    </row>
    <row r="324" spans="2:5" ht="12.75" x14ac:dyDescent="0.2">
      <c r="B324" s="21"/>
      <c r="C324" s="21"/>
      <c r="D324" s="20"/>
      <c r="E324"/>
    </row>
    <row r="325" spans="2:5" ht="12.75" x14ac:dyDescent="0.2">
      <c r="B325" s="21"/>
      <c r="C325" s="21"/>
      <c r="D325" s="20"/>
      <c r="E325"/>
    </row>
    <row r="326" spans="2:5" ht="12.75" x14ac:dyDescent="0.2">
      <c r="B326" s="21"/>
      <c r="C326" s="21"/>
      <c r="D326" s="20"/>
      <c r="E326"/>
    </row>
    <row r="327" spans="2:5" ht="12.75" x14ac:dyDescent="0.2">
      <c r="B327" s="21"/>
      <c r="C327" s="21"/>
      <c r="D327" s="20"/>
      <c r="E327"/>
    </row>
    <row r="328" spans="2:5" ht="12.75" x14ac:dyDescent="0.2">
      <c r="B328" s="21"/>
      <c r="C328" s="21"/>
      <c r="D328" s="20"/>
      <c r="E328"/>
    </row>
    <row r="329" spans="2:5" ht="12.75" x14ac:dyDescent="0.2">
      <c r="B329" s="21"/>
      <c r="C329" s="21"/>
      <c r="D329" s="20"/>
      <c r="E329"/>
    </row>
    <row r="330" spans="2:5" ht="12.75" x14ac:dyDescent="0.2">
      <c r="B330" s="21"/>
      <c r="C330" s="21"/>
      <c r="D330" s="20"/>
      <c r="E330"/>
    </row>
    <row r="331" spans="2:5" ht="12.75" x14ac:dyDescent="0.2">
      <c r="B331" s="21"/>
      <c r="C331" s="21"/>
      <c r="D331" s="20"/>
      <c r="E331"/>
    </row>
    <row r="332" spans="2:5" ht="12.75" x14ac:dyDescent="0.2">
      <c r="B332" s="21"/>
      <c r="C332" s="21"/>
      <c r="D332" s="20"/>
      <c r="E332"/>
    </row>
    <row r="333" spans="2:5" ht="12.75" x14ac:dyDescent="0.2">
      <c r="B333" s="21"/>
      <c r="C333" s="21"/>
      <c r="D333" s="20"/>
      <c r="E333"/>
    </row>
    <row r="334" spans="2:5" ht="12.75" x14ac:dyDescent="0.2">
      <c r="B334" s="21"/>
      <c r="C334" s="21"/>
      <c r="D334" s="20"/>
      <c r="E334"/>
    </row>
    <row r="335" spans="2:5" ht="12.75" x14ac:dyDescent="0.2">
      <c r="B335" s="21"/>
      <c r="C335" s="21"/>
      <c r="D335" s="20"/>
      <c r="E335"/>
    </row>
    <row r="336" spans="2:5" ht="12.75" x14ac:dyDescent="0.2">
      <c r="B336" s="21"/>
      <c r="C336" s="21"/>
      <c r="D336" s="20"/>
      <c r="E336"/>
    </row>
    <row r="337" spans="2:5" ht="12.75" x14ac:dyDescent="0.2">
      <c r="B337" s="21"/>
      <c r="C337" s="21"/>
      <c r="D337" s="20"/>
      <c r="E337"/>
    </row>
    <row r="338" spans="2:5" ht="12.75" x14ac:dyDescent="0.2">
      <c r="B338" s="21"/>
      <c r="C338" s="21"/>
      <c r="D338" s="20"/>
      <c r="E338"/>
    </row>
    <row r="339" spans="2:5" ht="12.75" x14ac:dyDescent="0.2">
      <c r="B339" s="21"/>
      <c r="C339" s="21"/>
      <c r="D339" s="20"/>
      <c r="E339"/>
    </row>
    <row r="340" spans="2:5" ht="12.75" x14ac:dyDescent="0.2">
      <c r="B340" s="21"/>
      <c r="C340" s="21"/>
      <c r="D340" s="20"/>
      <c r="E340"/>
    </row>
    <row r="341" spans="2:5" ht="12.75" x14ac:dyDescent="0.2">
      <c r="B341" s="21"/>
      <c r="C341" s="21"/>
      <c r="D341" s="20"/>
      <c r="E341"/>
    </row>
    <row r="342" spans="2:5" ht="12.75" x14ac:dyDescent="0.2">
      <c r="B342" s="21"/>
      <c r="C342" s="21"/>
      <c r="D342" s="20"/>
      <c r="E342"/>
    </row>
    <row r="343" spans="2:5" ht="12.75" x14ac:dyDescent="0.2">
      <c r="B343" s="21"/>
      <c r="C343" s="21"/>
      <c r="D343" s="20"/>
      <c r="E343"/>
    </row>
    <row r="344" spans="2:5" ht="12.75" x14ac:dyDescent="0.2">
      <c r="B344" s="21"/>
      <c r="C344" s="21"/>
      <c r="D344" s="20"/>
      <c r="E344"/>
    </row>
    <row r="345" spans="2:5" ht="12.75" x14ac:dyDescent="0.2">
      <c r="B345" s="21"/>
      <c r="C345" s="21"/>
      <c r="D345" s="20"/>
      <c r="E345"/>
    </row>
    <row r="346" spans="2:5" ht="12.75" x14ac:dyDescent="0.2">
      <c r="B346" s="21"/>
      <c r="C346" s="21"/>
      <c r="D346" s="20"/>
      <c r="E346"/>
    </row>
    <row r="347" spans="2:5" ht="12.75" x14ac:dyDescent="0.2">
      <c r="B347" s="21"/>
      <c r="C347" s="21"/>
      <c r="D347" s="20"/>
      <c r="E347"/>
    </row>
    <row r="348" spans="2:5" ht="12.75" x14ac:dyDescent="0.2">
      <c r="B348" s="21"/>
      <c r="C348" s="21"/>
      <c r="D348" s="20"/>
      <c r="E348"/>
    </row>
    <row r="349" spans="2:5" ht="12.75" x14ac:dyDescent="0.2">
      <c r="B349" s="21"/>
      <c r="C349" s="21"/>
      <c r="D349" s="20"/>
      <c r="E349"/>
    </row>
    <row r="350" spans="2:5" ht="12.75" x14ac:dyDescent="0.2">
      <c r="B350" s="21"/>
      <c r="C350" s="21"/>
      <c r="D350" s="20"/>
      <c r="E350"/>
    </row>
    <row r="351" spans="2:5" ht="12.75" x14ac:dyDescent="0.2">
      <c r="B351" s="21"/>
      <c r="C351" s="21"/>
      <c r="D351" s="20"/>
      <c r="E351"/>
    </row>
    <row r="352" spans="2:5" ht="12.75" x14ac:dyDescent="0.2">
      <c r="B352" s="21"/>
      <c r="C352" s="21"/>
      <c r="D352" s="20"/>
      <c r="E352"/>
    </row>
    <row r="353" spans="2:5" ht="12.75" x14ac:dyDescent="0.2">
      <c r="B353" s="21"/>
      <c r="C353" s="21"/>
      <c r="D353" s="20"/>
      <c r="E353"/>
    </row>
    <row r="354" spans="2:5" ht="12.75" x14ac:dyDescent="0.2">
      <c r="B354" s="21"/>
      <c r="C354" s="21"/>
      <c r="D354" s="20"/>
      <c r="E354"/>
    </row>
    <row r="355" spans="2:5" ht="12.75" x14ac:dyDescent="0.2">
      <c r="B355" s="21"/>
      <c r="C355" s="21"/>
      <c r="D355" s="20"/>
      <c r="E355"/>
    </row>
    <row r="356" spans="2:5" ht="12.75" x14ac:dyDescent="0.2">
      <c r="B356" s="21"/>
      <c r="C356" s="21"/>
      <c r="D356" s="20"/>
      <c r="E356"/>
    </row>
    <row r="357" spans="2:5" ht="12.75" x14ac:dyDescent="0.2">
      <c r="B357" s="21"/>
      <c r="C357" s="21"/>
      <c r="D357" s="20"/>
      <c r="E357"/>
    </row>
    <row r="358" spans="2:5" ht="12.75" x14ac:dyDescent="0.2">
      <c r="B358" s="21"/>
      <c r="C358" s="21"/>
      <c r="D358" s="20"/>
      <c r="E358"/>
    </row>
    <row r="359" spans="2:5" ht="12.75" x14ac:dyDescent="0.2">
      <c r="B359" s="21"/>
      <c r="C359" s="21"/>
      <c r="D359" s="20"/>
      <c r="E359"/>
    </row>
    <row r="360" spans="2:5" ht="12.75" x14ac:dyDescent="0.2">
      <c r="B360" s="21"/>
      <c r="C360" s="21"/>
      <c r="D360" s="20"/>
      <c r="E360"/>
    </row>
    <row r="361" spans="2:5" ht="12.75" x14ac:dyDescent="0.2">
      <c r="B361" s="21"/>
      <c r="C361" s="21"/>
      <c r="D361" s="20"/>
      <c r="E361"/>
    </row>
    <row r="362" spans="2:5" ht="12.75" x14ac:dyDescent="0.2">
      <c r="B362" s="21"/>
      <c r="C362" s="21"/>
      <c r="D362" s="20"/>
      <c r="E362"/>
    </row>
    <row r="363" spans="2:5" ht="12.75" x14ac:dyDescent="0.2">
      <c r="B363" s="21"/>
      <c r="C363" s="21"/>
      <c r="D363" s="20"/>
      <c r="E363"/>
    </row>
    <row r="364" spans="2:5" ht="12.75" x14ac:dyDescent="0.2">
      <c r="B364" s="21"/>
      <c r="C364" s="21"/>
      <c r="D364" s="20"/>
      <c r="E364"/>
    </row>
    <row r="365" spans="2:5" ht="12.75" x14ac:dyDescent="0.2">
      <c r="B365" s="21"/>
      <c r="C365" s="21"/>
      <c r="D365" s="20"/>
      <c r="E365"/>
    </row>
    <row r="366" spans="2:5" ht="12.75" x14ac:dyDescent="0.2">
      <c r="B366" s="21"/>
      <c r="C366" s="21"/>
      <c r="D366" s="20"/>
      <c r="E366"/>
    </row>
    <row r="367" spans="2:5" ht="12.75" x14ac:dyDescent="0.2">
      <c r="B367" s="21"/>
      <c r="C367" s="21"/>
      <c r="D367" s="20"/>
      <c r="E367"/>
    </row>
    <row r="368" spans="2:5" ht="12.75" x14ac:dyDescent="0.2">
      <c r="B368" s="21"/>
      <c r="C368" s="21"/>
      <c r="D368" s="20"/>
      <c r="E368"/>
    </row>
    <row r="369" spans="2:5" ht="12.75" x14ac:dyDescent="0.2">
      <c r="B369" s="21"/>
      <c r="C369" s="21"/>
      <c r="D369" s="20"/>
      <c r="E369"/>
    </row>
    <row r="370" spans="2:5" ht="12.75" x14ac:dyDescent="0.2">
      <c r="B370" s="21"/>
      <c r="C370" s="21"/>
      <c r="D370" s="20"/>
      <c r="E370"/>
    </row>
    <row r="371" spans="2:5" ht="12.75" x14ac:dyDescent="0.2">
      <c r="B371" s="21"/>
      <c r="C371" s="21"/>
      <c r="D371" s="20"/>
      <c r="E371"/>
    </row>
    <row r="372" spans="2:5" ht="12.75" x14ac:dyDescent="0.2">
      <c r="B372" s="21"/>
      <c r="C372" s="21"/>
      <c r="D372" s="20"/>
      <c r="E372"/>
    </row>
    <row r="373" spans="2:5" ht="12.75" x14ac:dyDescent="0.2">
      <c r="B373" s="21"/>
      <c r="C373" s="21"/>
      <c r="D373" s="20"/>
      <c r="E373"/>
    </row>
    <row r="374" spans="2:5" ht="12.75" x14ac:dyDescent="0.2">
      <c r="B374" s="21"/>
      <c r="C374" s="21"/>
      <c r="D374" s="20"/>
      <c r="E374"/>
    </row>
    <row r="375" spans="2:5" ht="12.75" x14ac:dyDescent="0.2">
      <c r="B375" s="21"/>
      <c r="C375" s="21"/>
      <c r="D375" s="20"/>
      <c r="E375"/>
    </row>
    <row r="376" spans="2:5" ht="12.75" x14ac:dyDescent="0.2">
      <c r="B376" s="21"/>
      <c r="C376" s="21"/>
      <c r="D376" s="20"/>
      <c r="E376"/>
    </row>
    <row r="377" spans="2:5" ht="12.75" x14ac:dyDescent="0.2">
      <c r="B377" s="21"/>
      <c r="C377" s="21"/>
      <c r="D377" s="20"/>
      <c r="E377"/>
    </row>
    <row r="378" spans="2:5" ht="12.75" x14ac:dyDescent="0.2">
      <c r="B378" s="21"/>
      <c r="C378" s="21"/>
      <c r="D378" s="20"/>
      <c r="E378"/>
    </row>
    <row r="379" spans="2:5" ht="12.75" x14ac:dyDescent="0.2">
      <c r="B379" s="21"/>
      <c r="C379" s="21"/>
      <c r="D379" s="20"/>
      <c r="E379"/>
    </row>
    <row r="380" spans="2:5" ht="12.75" x14ac:dyDescent="0.2">
      <c r="B380" s="21"/>
      <c r="C380" s="21"/>
      <c r="D380" s="20"/>
      <c r="E380"/>
    </row>
    <row r="381" spans="2:5" ht="12.75" x14ac:dyDescent="0.2">
      <c r="B381" s="21"/>
      <c r="C381" s="21"/>
      <c r="D381" s="20"/>
      <c r="E381"/>
    </row>
    <row r="382" spans="2:5" ht="12.75" x14ac:dyDescent="0.2">
      <c r="B382" s="21"/>
      <c r="C382" s="21"/>
      <c r="D382" s="20"/>
      <c r="E382"/>
    </row>
    <row r="383" spans="2:5" ht="12.75" x14ac:dyDescent="0.2">
      <c r="B383" s="21"/>
      <c r="C383" s="21"/>
      <c r="D383" s="20"/>
      <c r="E383"/>
    </row>
    <row r="384" spans="2:5" ht="12.75" x14ac:dyDescent="0.2">
      <c r="B384" s="21"/>
      <c r="C384" s="21"/>
      <c r="D384" s="20"/>
      <c r="E384"/>
    </row>
    <row r="385" spans="2:5" ht="12.75" x14ac:dyDescent="0.2">
      <c r="B385" s="21"/>
      <c r="C385" s="21"/>
      <c r="D385" s="20"/>
      <c r="E385"/>
    </row>
    <row r="386" spans="2:5" ht="12.75" x14ac:dyDescent="0.2">
      <c r="B386" s="21"/>
      <c r="C386" s="21"/>
      <c r="D386" s="20"/>
      <c r="E386"/>
    </row>
    <row r="387" spans="2:5" ht="12.75" x14ac:dyDescent="0.2">
      <c r="B387" s="21"/>
      <c r="C387" s="21"/>
      <c r="D387" s="20"/>
      <c r="E387"/>
    </row>
    <row r="388" spans="2:5" ht="12.75" x14ac:dyDescent="0.2">
      <c r="B388" s="21"/>
      <c r="C388" s="21"/>
      <c r="D388" s="20"/>
      <c r="E388"/>
    </row>
    <row r="389" spans="2:5" ht="12.75" x14ac:dyDescent="0.2">
      <c r="B389" s="21"/>
      <c r="C389" s="21"/>
      <c r="D389" s="20"/>
      <c r="E389"/>
    </row>
    <row r="390" spans="2:5" ht="12.75" x14ac:dyDescent="0.2">
      <c r="B390" s="21"/>
      <c r="C390" s="21"/>
      <c r="D390" s="20"/>
      <c r="E390"/>
    </row>
    <row r="391" spans="2:5" ht="12.75" x14ac:dyDescent="0.2">
      <c r="B391" s="21"/>
      <c r="C391" s="21"/>
      <c r="D391" s="20"/>
      <c r="E391"/>
    </row>
    <row r="392" spans="2:5" ht="12.75" x14ac:dyDescent="0.2">
      <c r="B392" s="21"/>
      <c r="C392" s="21"/>
      <c r="D392" s="20"/>
      <c r="E392"/>
    </row>
    <row r="393" spans="2:5" ht="12.75" x14ac:dyDescent="0.2">
      <c r="B393" s="21"/>
      <c r="C393" s="21"/>
      <c r="D393" s="20"/>
      <c r="E393"/>
    </row>
    <row r="394" spans="2:5" ht="12.75" x14ac:dyDescent="0.2">
      <c r="B394" s="21"/>
      <c r="C394" s="21"/>
      <c r="D394" s="20"/>
      <c r="E394"/>
    </row>
    <row r="395" spans="2:5" ht="12.75" x14ac:dyDescent="0.2">
      <c r="B395" s="21"/>
      <c r="C395" s="21"/>
      <c r="D395" s="20"/>
      <c r="E395"/>
    </row>
    <row r="396" spans="2:5" ht="12.75" x14ac:dyDescent="0.2">
      <c r="B396" s="21"/>
      <c r="C396" s="21"/>
      <c r="D396" s="20"/>
      <c r="E396"/>
    </row>
    <row r="397" spans="2:5" ht="12.75" x14ac:dyDescent="0.2">
      <c r="B397" s="21"/>
      <c r="C397" s="21"/>
      <c r="D397" s="20"/>
      <c r="E397"/>
    </row>
    <row r="398" spans="2:5" ht="12.75" x14ac:dyDescent="0.2">
      <c r="B398" s="21"/>
      <c r="C398" s="21"/>
      <c r="D398" s="20"/>
      <c r="E398"/>
    </row>
    <row r="399" spans="2:5" ht="12.75" x14ac:dyDescent="0.2">
      <c r="B399" s="21"/>
      <c r="C399" s="21"/>
      <c r="D399" s="20"/>
      <c r="E399"/>
    </row>
    <row r="400" spans="2:5" ht="12.75" x14ac:dyDescent="0.2">
      <c r="B400" s="21"/>
      <c r="C400" s="21"/>
      <c r="D400" s="20"/>
      <c r="E400"/>
    </row>
    <row r="401" spans="2:5" ht="12.75" x14ac:dyDescent="0.2">
      <c r="B401" s="21"/>
      <c r="C401" s="21"/>
      <c r="D401" s="20"/>
      <c r="E401"/>
    </row>
    <row r="402" spans="2:5" ht="12.75" x14ac:dyDescent="0.2">
      <c r="B402" s="21"/>
      <c r="C402" s="21"/>
      <c r="D402" s="20"/>
      <c r="E402"/>
    </row>
    <row r="403" spans="2:5" ht="12.75" x14ac:dyDescent="0.2">
      <c r="B403" s="21"/>
      <c r="C403" s="21"/>
      <c r="D403" s="20"/>
      <c r="E403"/>
    </row>
    <row r="404" spans="2:5" ht="12.75" x14ac:dyDescent="0.2">
      <c r="B404" s="21"/>
      <c r="C404" s="21"/>
      <c r="D404" s="20"/>
      <c r="E404"/>
    </row>
    <row r="405" spans="2:5" ht="12.75" x14ac:dyDescent="0.2">
      <c r="B405" s="21"/>
      <c r="C405" s="21"/>
      <c r="D405" s="20"/>
      <c r="E405"/>
    </row>
    <row r="406" spans="2:5" ht="12.75" x14ac:dyDescent="0.2">
      <c r="B406" s="21"/>
      <c r="C406" s="21"/>
      <c r="D406" s="20"/>
      <c r="E406"/>
    </row>
    <row r="407" spans="2:5" ht="12.75" x14ac:dyDescent="0.2">
      <c r="B407" s="21"/>
      <c r="C407" s="21"/>
      <c r="D407" s="20"/>
      <c r="E407"/>
    </row>
    <row r="408" spans="2:5" ht="12.75" x14ac:dyDescent="0.2">
      <c r="B408" s="21"/>
      <c r="C408" s="21"/>
      <c r="D408" s="20"/>
      <c r="E408"/>
    </row>
    <row r="409" spans="2:5" ht="12.75" x14ac:dyDescent="0.2">
      <c r="B409" s="21"/>
      <c r="C409" s="21"/>
      <c r="D409" s="20"/>
      <c r="E409"/>
    </row>
    <row r="410" spans="2:5" ht="12.75" x14ac:dyDescent="0.2">
      <c r="B410" s="21"/>
      <c r="C410" s="21"/>
      <c r="D410" s="20"/>
      <c r="E410"/>
    </row>
    <row r="411" spans="2:5" ht="12.75" x14ac:dyDescent="0.2">
      <c r="B411" s="21"/>
      <c r="C411" s="21"/>
      <c r="D411" s="20"/>
      <c r="E411"/>
    </row>
    <row r="412" spans="2:5" ht="12.75" x14ac:dyDescent="0.2">
      <c r="B412" s="21"/>
      <c r="C412" s="21"/>
      <c r="D412" s="20"/>
      <c r="E412"/>
    </row>
    <row r="413" spans="2:5" ht="12.75" x14ac:dyDescent="0.2">
      <c r="B413" s="21"/>
      <c r="C413" s="21"/>
      <c r="D413" s="20"/>
      <c r="E413"/>
    </row>
    <row r="414" spans="2:5" ht="12.75" x14ac:dyDescent="0.2">
      <c r="B414" s="21"/>
      <c r="C414" s="21"/>
      <c r="D414" s="20"/>
      <c r="E414"/>
    </row>
    <row r="415" spans="2:5" ht="12.75" x14ac:dyDescent="0.2">
      <c r="B415" s="21"/>
      <c r="C415" s="21"/>
      <c r="D415" s="20"/>
      <c r="E415"/>
    </row>
    <row r="416" spans="2:5" ht="12.75" x14ac:dyDescent="0.2">
      <c r="B416" s="21"/>
      <c r="C416" s="21"/>
      <c r="D416" s="20"/>
      <c r="E416"/>
    </row>
    <row r="417" spans="2:5" ht="12.75" x14ac:dyDescent="0.2">
      <c r="B417" s="21"/>
      <c r="C417" s="21"/>
      <c r="D417" s="20"/>
      <c r="E417"/>
    </row>
    <row r="418" spans="2:5" ht="12.75" x14ac:dyDescent="0.2">
      <c r="B418" s="21"/>
      <c r="C418" s="21"/>
      <c r="D418" s="20"/>
      <c r="E418"/>
    </row>
    <row r="419" spans="2:5" ht="12.75" x14ac:dyDescent="0.2">
      <c r="B419" s="21"/>
      <c r="C419" s="21"/>
      <c r="D419" s="20"/>
      <c r="E419"/>
    </row>
    <row r="420" spans="2:5" ht="12.75" x14ac:dyDescent="0.2">
      <c r="B420" s="21"/>
      <c r="C420" s="21"/>
      <c r="D420" s="20"/>
      <c r="E420"/>
    </row>
    <row r="421" spans="2:5" ht="12.75" x14ac:dyDescent="0.2">
      <c r="B421" s="21"/>
      <c r="C421" s="21"/>
      <c r="D421" s="20"/>
      <c r="E421"/>
    </row>
    <row r="422" spans="2:5" ht="12.75" x14ac:dyDescent="0.2">
      <c r="B422" s="21"/>
      <c r="C422" s="21"/>
      <c r="D422" s="20"/>
      <c r="E422"/>
    </row>
    <row r="423" spans="2:5" ht="12.75" x14ac:dyDescent="0.2">
      <c r="B423" s="21"/>
      <c r="C423" s="21"/>
      <c r="D423" s="20"/>
      <c r="E423"/>
    </row>
    <row r="424" spans="2:5" ht="12.75" x14ac:dyDescent="0.2">
      <c r="B424" s="21"/>
      <c r="C424" s="21"/>
      <c r="D424" s="20"/>
      <c r="E424"/>
    </row>
    <row r="425" spans="2:5" ht="12.75" x14ac:dyDescent="0.2">
      <c r="B425" s="21"/>
      <c r="C425" s="21"/>
      <c r="D425" s="20"/>
      <c r="E425"/>
    </row>
    <row r="426" spans="2:5" ht="12.75" x14ac:dyDescent="0.2">
      <c r="B426" s="21"/>
      <c r="C426" s="21"/>
      <c r="D426" s="20"/>
      <c r="E426"/>
    </row>
    <row r="427" spans="2:5" ht="12.75" x14ac:dyDescent="0.2">
      <c r="B427" s="21"/>
      <c r="C427" s="21"/>
      <c r="D427" s="20"/>
      <c r="E427"/>
    </row>
    <row r="428" spans="2:5" ht="12.75" x14ac:dyDescent="0.2">
      <c r="B428" s="21"/>
      <c r="C428" s="21"/>
      <c r="D428" s="20"/>
      <c r="E428"/>
    </row>
    <row r="429" spans="2:5" ht="12.75" x14ac:dyDescent="0.2">
      <c r="B429" s="21"/>
      <c r="C429" s="21"/>
      <c r="D429" s="20"/>
      <c r="E429"/>
    </row>
    <row r="430" spans="2:5" ht="12.75" x14ac:dyDescent="0.2">
      <c r="B430" s="21"/>
      <c r="C430" s="21"/>
      <c r="D430" s="20"/>
      <c r="E430"/>
    </row>
    <row r="431" spans="2:5" ht="12.75" x14ac:dyDescent="0.2">
      <c r="B431" s="21"/>
      <c r="C431" s="21"/>
      <c r="D431" s="20"/>
      <c r="E431"/>
    </row>
    <row r="432" spans="2:5" ht="12.75" x14ac:dyDescent="0.2">
      <c r="B432" s="21"/>
      <c r="C432" s="21"/>
      <c r="D432" s="20"/>
      <c r="E432"/>
    </row>
    <row r="433" spans="2:5" ht="12.75" x14ac:dyDescent="0.2">
      <c r="B433" s="21"/>
      <c r="C433" s="21"/>
      <c r="D433" s="20"/>
      <c r="E433"/>
    </row>
    <row r="434" spans="2:5" ht="12.75" x14ac:dyDescent="0.2">
      <c r="B434" s="21"/>
      <c r="C434" s="21"/>
      <c r="D434" s="20"/>
      <c r="E434"/>
    </row>
    <row r="435" spans="2:5" ht="12.75" x14ac:dyDescent="0.2">
      <c r="B435" s="21"/>
      <c r="C435" s="21"/>
      <c r="D435" s="20"/>
      <c r="E435"/>
    </row>
    <row r="436" spans="2:5" ht="12.75" x14ac:dyDescent="0.2">
      <c r="B436" s="21"/>
      <c r="C436" s="21"/>
      <c r="D436" s="20"/>
      <c r="E436"/>
    </row>
    <row r="437" spans="2:5" ht="12.75" x14ac:dyDescent="0.2">
      <c r="B437" s="21"/>
      <c r="C437" s="21"/>
      <c r="D437" s="20"/>
      <c r="E437"/>
    </row>
    <row r="438" spans="2:5" ht="12.75" x14ac:dyDescent="0.2">
      <c r="B438" s="21"/>
      <c r="C438" s="21"/>
      <c r="D438" s="20"/>
      <c r="E438"/>
    </row>
    <row r="439" spans="2:5" ht="12.75" x14ac:dyDescent="0.2">
      <c r="B439" s="21"/>
      <c r="C439" s="21"/>
      <c r="D439" s="20"/>
      <c r="E439"/>
    </row>
    <row r="440" spans="2:5" ht="12.75" x14ac:dyDescent="0.2">
      <c r="B440" s="21"/>
      <c r="C440" s="21"/>
      <c r="D440" s="20"/>
      <c r="E440"/>
    </row>
    <row r="441" spans="2:5" ht="12.75" x14ac:dyDescent="0.2">
      <c r="B441" s="21"/>
      <c r="C441" s="21"/>
      <c r="D441" s="20"/>
      <c r="E441"/>
    </row>
    <row r="442" spans="2:5" ht="12.75" x14ac:dyDescent="0.2">
      <c r="B442" s="21"/>
      <c r="C442" s="21"/>
      <c r="D442" s="20"/>
      <c r="E442"/>
    </row>
    <row r="443" spans="2:5" ht="12.75" x14ac:dyDescent="0.2">
      <c r="B443" s="21"/>
      <c r="C443" s="21"/>
      <c r="D443" s="20"/>
      <c r="E443"/>
    </row>
    <row r="444" spans="2:5" ht="12.75" x14ac:dyDescent="0.2">
      <c r="B444" s="21"/>
      <c r="C444" s="21"/>
      <c r="D444" s="20"/>
      <c r="E444"/>
    </row>
    <row r="445" spans="2:5" ht="12.75" x14ac:dyDescent="0.2">
      <c r="B445" s="21"/>
      <c r="C445" s="21"/>
      <c r="D445" s="20"/>
      <c r="E445"/>
    </row>
    <row r="446" spans="2:5" ht="12.75" x14ac:dyDescent="0.2">
      <c r="B446" s="21"/>
      <c r="C446" s="21"/>
      <c r="D446" s="20"/>
      <c r="E446"/>
    </row>
    <row r="447" spans="2:5" ht="12.75" x14ac:dyDescent="0.2">
      <c r="B447" s="21"/>
      <c r="C447" s="21"/>
      <c r="D447" s="20"/>
      <c r="E447"/>
    </row>
    <row r="448" spans="2:5" ht="12.75" x14ac:dyDescent="0.2">
      <c r="B448" s="21"/>
      <c r="C448" s="21"/>
      <c r="D448" s="20"/>
      <c r="E448"/>
    </row>
    <row r="449" spans="2:5" ht="12.75" x14ac:dyDescent="0.2">
      <c r="B449" s="21"/>
      <c r="C449" s="21"/>
      <c r="D449" s="20"/>
      <c r="E449"/>
    </row>
    <row r="450" spans="2:5" ht="12.75" x14ac:dyDescent="0.2">
      <c r="B450" s="21"/>
      <c r="C450" s="21"/>
      <c r="D450" s="20"/>
      <c r="E450"/>
    </row>
    <row r="451" spans="2:5" ht="12.75" x14ac:dyDescent="0.2">
      <c r="B451" s="21"/>
      <c r="C451" s="21"/>
      <c r="D451" s="20"/>
      <c r="E451"/>
    </row>
    <row r="452" spans="2:5" ht="12.75" x14ac:dyDescent="0.2">
      <c r="B452" s="21"/>
      <c r="C452" s="21"/>
      <c r="D452" s="20"/>
      <c r="E452"/>
    </row>
    <row r="453" spans="2:5" ht="12.75" x14ac:dyDescent="0.2">
      <c r="B453" s="21"/>
      <c r="C453" s="21"/>
      <c r="D453" s="20"/>
      <c r="E453"/>
    </row>
    <row r="454" spans="2:5" ht="12.75" x14ac:dyDescent="0.2">
      <c r="B454" s="21"/>
      <c r="C454" s="21"/>
      <c r="D454" s="20"/>
      <c r="E454"/>
    </row>
    <row r="455" spans="2:5" ht="12.75" x14ac:dyDescent="0.2">
      <c r="B455" s="21"/>
      <c r="C455" s="21"/>
      <c r="D455" s="20"/>
      <c r="E455"/>
    </row>
    <row r="456" spans="2:5" ht="12.75" x14ac:dyDescent="0.2">
      <c r="B456" s="21"/>
      <c r="C456" s="21"/>
      <c r="D456" s="20"/>
      <c r="E456"/>
    </row>
    <row r="457" spans="2:5" ht="12.75" x14ac:dyDescent="0.2">
      <c r="B457" s="21"/>
      <c r="C457" s="21"/>
      <c r="D457" s="20"/>
      <c r="E457"/>
    </row>
    <row r="458" spans="2:5" ht="12.75" x14ac:dyDescent="0.2">
      <c r="B458" s="21"/>
      <c r="C458" s="21"/>
      <c r="D458" s="20"/>
      <c r="E458"/>
    </row>
    <row r="459" spans="2:5" ht="12.75" x14ac:dyDescent="0.2">
      <c r="B459" s="21"/>
      <c r="C459" s="21"/>
      <c r="D459" s="20"/>
      <c r="E459"/>
    </row>
    <row r="460" spans="2:5" ht="12.75" x14ac:dyDescent="0.2">
      <c r="B460" s="21"/>
      <c r="C460" s="21"/>
      <c r="D460" s="20"/>
      <c r="E460"/>
    </row>
    <row r="461" spans="2:5" ht="12.75" x14ac:dyDescent="0.2">
      <c r="B461" s="21"/>
      <c r="C461" s="21"/>
      <c r="D461" s="20"/>
      <c r="E461"/>
    </row>
    <row r="462" spans="2:5" ht="12.75" x14ac:dyDescent="0.2">
      <c r="B462" s="21"/>
      <c r="C462" s="21"/>
      <c r="D462" s="20"/>
      <c r="E462"/>
    </row>
    <row r="463" spans="2:5" ht="12.75" x14ac:dyDescent="0.2">
      <c r="B463" s="21"/>
      <c r="C463" s="21"/>
      <c r="D463" s="20"/>
      <c r="E463"/>
    </row>
    <row r="464" spans="2:5" ht="12.75" x14ac:dyDescent="0.2">
      <c r="B464" s="21"/>
      <c r="C464" s="21"/>
      <c r="D464" s="20"/>
      <c r="E464"/>
    </row>
    <row r="465" spans="2:5" ht="12.75" x14ac:dyDescent="0.2">
      <c r="B465" s="21"/>
      <c r="C465" s="21"/>
      <c r="D465" s="20"/>
      <c r="E465"/>
    </row>
    <row r="466" spans="2:5" ht="12.75" x14ac:dyDescent="0.2">
      <c r="B466" s="21"/>
      <c r="C466" s="21"/>
      <c r="D466" s="20"/>
      <c r="E466"/>
    </row>
    <row r="467" spans="2:5" ht="12.75" x14ac:dyDescent="0.2">
      <c r="B467" s="21"/>
      <c r="C467" s="21"/>
      <c r="D467" s="20"/>
      <c r="E467"/>
    </row>
    <row r="468" spans="2:5" ht="12.75" x14ac:dyDescent="0.2">
      <c r="B468" s="21"/>
      <c r="C468" s="21"/>
      <c r="D468" s="20"/>
      <c r="E468"/>
    </row>
    <row r="469" spans="2:5" ht="12.75" x14ac:dyDescent="0.2">
      <c r="B469" s="21"/>
      <c r="C469" s="21"/>
      <c r="D469" s="20"/>
      <c r="E469"/>
    </row>
    <row r="470" spans="2:5" ht="12.75" x14ac:dyDescent="0.2">
      <c r="B470" s="21"/>
      <c r="C470" s="21"/>
      <c r="D470" s="20"/>
      <c r="E470"/>
    </row>
    <row r="471" spans="2:5" ht="12.75" x14ac:dyDescent="0.2">
      <c r="B471" s="21"/>
      <c r="C471" s="21"/>
      <c r="D471" s="20"/>
      <c r="E471"/>
    </row>
    <row r="472" spans="2:5" ht="12.75" x14ac:dyDescent="0.2">
      <c r="B472" s="21"/>
      <c r="C472" s="21"/>
      <c r="D472" s="20"/>
      <c r="E472"/>
    </row>
    <row r="473" spans="2:5" ht="12.75" x14ac:dyDescent="0.2">
      <c r="B473" s="21"/>
      <c r="C473" s="21"/>
      <c r="D473" s="20"/>
      <c r="E473"/>
    </row>
    <row r="474" spans="2:5" ht="12.75" x14ac:dyDescent="0.2">
      <c r="B474" s="21"/>
      <c r="C474" s="21"/>
      <c r="D474" s="20"/>
      <c r="E474"/>
    </row>
    <row r="475" spans="2:5" ht="12.75" x14ac:dyDescent="0.2">
      <c r="B475" s="21"/>
      <c r="C475" s="21"/>
      <c r="D475" s="20"/>
      <c r="E475"/>
    </row>
    <row r="476" spans="2:5" ht="12.75" x14ac:dyDescent="0.2">
      <c r="B476" s="21"/>
      <c r="C476" s="21"/>
      <c r="D476" s="20"/>
      <c r="E476"/>
    </row>
    <row r="477" spans="2:5" ht="12.75" x14ac:dyDescent="0.2">
      <c r="B477" s="21"/>
      <c r="C477" s="21"/>
      <c r="D477" s="20"/>
      <c r="E477"/>
    </row>
    <row r="478" spans="2:5" ht="12.75" x14ac:dyDescent="0.2">
      <c r="B478" s="21"/>
      <c r="C478" s="21"/>
      <c r="D478" s="20"/>
      <c r="E478"/>
    </row>
    <row r="479" spans="2:5" ht="12.75" x14ac:dyDescent="0.2">
      <c r="B479" s="21"/>
      <c r="C479" s="21"/>
      <c r="D479" s="20"/>
      <c r="E479"/>
    </row>
    <row r="480" spans="2:5" ht="12.75" x14ac:dyDescent="0.2">
      <c r="B480" s="21"/>
      <c r="C480" s="21"/>
      <c r="D480" s="20"/>
      <c r="E480"/>
    </row>
    <row r="481" spans="2:5" ht="12.75" x14ac:dyDescent="0.2">
      <c r="B481" s="21"/>
      <c r="C481" s="21"/>
      <c r="D481" s="20"/>
      <c r="E481"/>
    </row>
    <row r="482" spans="2:5" ht="12.75" x14ac:dyDescent="0.2">
      <c r="B482" s="21"/>
      <c r="C482" s="21"/>
      <c r="D482" s="20"/>
      <c r="E482"/>
    </row>
    <row r="483" spans="2:5" ht="12.75" x14ac:dyDescent="0.2">
      <c r="B483" s="21"/>
      <c r="C483" s="21"/>
      <c r="D483" s="20"/>
      <c r="E483"/>
    </row>
    <row r="484" spans="2:5" ht="12.75" x14ac:dyDescent="0.2">
      <c r="B484" s="21"/>
      <c r="C484" s="21"/>
      <c r="D484" s="20"/>
      <c r="E484"/>
    </row>
    <row r="485" spans="2:5" ht="12.75" x14ac:dyDescent="0.2">
      <c r="B485" s="21"/>
      <c r="C485" s="21"/>
      <c r="D485" s="20"/>
      <c r="E485"/>
    </row>
    <row r="486" spans="2:5" ht="12.75" x14ac:dyDescent="0.2">
      <c r="B486" s="21"/>
      <c r="C486" s="21"/>
      <c r="D486" s="20"/>
      <c r="E486"/>
    </row>
    <row r="487" spans="2:5" ht="12.75" x14ac:dyDescent="0.2">
      <c r="B487" s="21"/>
      <c r="C487" s="21"/>
      <c r="D487" s="20"/>
      <c r="E487"/>
    </row>
    <row r="488" spans="2:5" ht="12.75" x14ac:dyDescent="0.2">
      <c r="B488" s="21"/>
      <c r="C488" s="21"/>
      <c r="D488" s="20"/>
      <c r="E488"/>
    </row>
    <row r="489" spans="2:5" ht="12.75" x14ac:dyDescent="0.2">
      <c r="B489" s="21"/>
      <c r="C489" s="21"/>
      <c r="D489" s="20"/>
      <c r="E489"/>
    </row>
    <row r="490" spans="2:5" ht="12.75" x14ac:dyDescent="0.2">
      <c r="B490" s="21"/>
      <c r="C490" s="21"/>
      <c r="D490" s="20"/>
      <c r="E490"/>
    </row>
    <row r="491" spans="2:5" ht="12.75" x14ac:dyDescent="0.2">
      <c r="B491" s="21"/>
      <c r="C491" s="21"/>
      <c r="D491" s="20"/>
      <c r="E491"/>
    </row>
    <row r="492" spans="2:5" ht="12.75" x14ac:dyDescent="0.2">
      <c r="B492" s="21"/>
      <c r="C492" s="21"/>
      <c r="D492" s="20"/>
      <c r="E492"/>
    </row>
    <row r="493" spans="2:5" ht="12.75" x14ac:dyDescent="0.2">
      <c r="B493" s="21"/>
      <c r="C493" s="21"/>
      <c r="D493" s="20"/>
      <c r="E493"/>
    </row>
    <row r="494" spans="2:5" ht="12.75" x14ac:dyDescent="0.2">
      <c r="B494" s="21"/>
      <c r="C494" s="21"/>
      <c r="D494" s="20"/>
      <c r="E494"/>
    </row>
    <row r="495" spans="2:5" ht="12.75" x14ac:dyDescent="0.2">
      <c r="B495" s="21"/>
      <c r="C495" s="21"/>
      <c r="D495" s="20"/>
      <c r="E495"/>
    </row>
    <row r="496" spans="2:5" ht="12.75" x14ac:dyDescent="0.2">
      <c r="B496" s="21"/>
      <c r="C496" s="21"/>
      <c r="D496" s="20"/>
      <c r="E496"/>
    </row>
    <row r="497" spans="2:5" ht="12.75" x14ac:dyDescent="0.2">
      <c r="B497" s="21"/>
      <c r="C497" s="21"/>
      <c r="D497" s="20"/>
      <c r="E497"/>
    </row>
    <row r="498" spans="2:5" ht="12.75" x14ac:dyDescent="0.2">
      <c r="B498" s="21"/>
      <c r="C498" s="21"/>
      <c r="D498" s="20"/>
      <c r="E498"/>
    </row>
    <row r="499" spans="2:5" ht="12.75" x14ac:dyDescent="0.2">
      <c r="B499" s="21"/>
      <c r="C499" s="21"/>
      <c r="D499" s="20"/>
      <c r="E499"/>
    </row>
    <row r="500" spans="2:5" ht="12.75" x14ac:dyDescent="0.2">
      <c r="B500" s="21"/>
      <c r="C500" s="21"/>
      <c r="D500" s="20"/>
      <c r="E500"/>
    </row>
    <row r="501" spans="2:5" ht="12.75" x14ac:dyDescent="0.2">
      <c r="B501" s="21"/>
      <c r="C501" s="21"/>
      <c r="D501" s="20"/>
      <c r="E501"/>
    </row>
    <row r="502" spans="2:5" ht="12.75" x14ac:dyDescent="0.2">
      <c r="B502" s="21"/>
      <c r="C502" s="21"/>
      <c r="D502" s="20"/>
      <c r="E502"/>
    </row>
    <row r="503" spans="2:5" ht="12.75" x14ac:dyDescent="0.2">
      <c r="B503" s="21"/>
      <c r="C503" s="21"/>
      <c r="D503" s="20"/>
      <c r="E503"/>
    </row>
    <row r="504" spans="2:5" ht="12.75" x14ac:dyDescent="0.2">
      <c r="B504" s="21"/>
      <c r="C504" s="21"/>
      <c r="D504" s="20"/>
      <c r="E504"/>
    </row>
    <row r="505" spans="2:5" ht="12.75" x14ac:dyDescent="0.2">
      <c r="B505" s="21"/>
      <c r="C505" s="21"/>
      <c r="D505" s="20"/>
      <c r="E505"/>
    </row>
  </sheetData>
  <mergeCells count="15">
    <mergeCell ref="A6:C6"/>
    <mergeCell ref="A3:C3"/>
    <mergeCell ref="A4:C4"/>
    <mergeCell ref="A8:C8"/>
    <mergeCell ref="A11:C11"/>
    <mergeCell ref="B9:B10"/>
    <mergeCell ref="C9:C10"/>
    <mergeCell ref="B12:B14"/>
    <mergeCell ref="C12:C14"/>
    <mergeCell ref="B16:B18"/>
    <mergeCell ref="C16:C18"/>
    <mergeCell ref="B20:B21"/>
    <mergeCell ref="C20:C21"/>
    <mergeCell ref="A15:C15"/>
    <mergeCell ref="A19:C19"/>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4"/>
  <sheetViews>
    <sheetView tabSelected="1" view="pageBreakPreview" topLeftCell="A40" zoomScale="115" zoomScaleNormal="100" zoomScaleSheetLayoutView="115" workbookViewId="0">
      <selection activeCell="A71" sqref="A71"/>
    </sheetView>
  </sheetViews>
  <sheetFormatPr defaultColWidth="9.85546875" defaultRowHeight="15" customHeight="1" x14ac:dyDescent="0.2"/>
  <cols>
    <col min="1" max="1" width="78.28515625" customWidth="1"/>
    <col min="2" max="2" width="16.28515625" style="5" customWidth="1"/>
    <col min="3" max="3" width="14.42578125" style="58" customWidth="1"/>
    <col min="4" max="4" width="20.28515625" customWidth="1"/>
    <col min="5" max="5" width="21.42578125" style="5" customWidth="1"/>
    <col min="6" max="6" width="20.5703125" customWidth="1"/>
  </cols>
  <sheetData>
    <row r="1" spans="1:3" ht="15" customHeight="1" x14ac:dyDescent="0.2">
      <c r="C1" s="21"/>
    </row>
    <row r="2" spans="1:3" ht="15" customHeight="1" x14ac:dyDescent="0.2">
      <c r="C2" s="21"/>
    </row>
    <row r="3" spans="1:3" ht="15" customHeight="1" x14ac:dyDescent="0.25">
      <c r="A3" s="134" t="s">
        <v>26</v>
      </c>
      <c r="B3" s="134"/>
      <c r="C3" s="134"/>
    </row>
    <row r="4" spans="1:3" ht="15" customHeight="1" x14ac:dyDescent="0.2">
      <c r="A4" s="135" t="s">
        <v>82</v>
      </c>
      <c r="B4" s="135"/>
      <c r="C4" s="135"/>
    </row>
    <row r="5" spans="1:3" ht="12.75" customHeight="1" x14ac:dyDescent="0.2">
      <c r="A5" s="34"/>
      <c r="C5" s="21"/>
    </row>
    <row r="6" spans="1:3" ht="74.25" customHeight="1" x14ac:dyDescent="0.2">
      <c r="A6" s="144" t="s">
        <v>90</v>
      </c>
      <c r="B6" s="144"/>
      <c r="C6" s="144"/>
    </row>
    <row r="7" spans="1:3" ht="31.5" customHeight="1" x14ac:dyDescent="0.2">
      <c r="A7" s="34"/>
      <c r="B7" s="103" t="s">
        <v>18</v>
      </c>
      <c r="C7" s="103" t="s">
        <v>11</v>
      </c>
    </row>
    <row r="8" spans="1:3" ht="18" customHeight="1" x14ac:dyDescent="0.2">
      <c r="A8" s="145" t="s">
        <v>2</v>
      </c>
      <c r="B8" s="145"/>
      <c r="C8" s="145"/>
    </row>
    <row r="9" spans="1:3" ht="28.5" x14ac:dyDescent="0.2">
      <c r="A9" s="109" t="s">
        <v>134</v>
      </c>
      <c r="B9" s="110" t="s">
        <v>130</v>
      </c>
      <c r="C9" s="104"/>
    </row>
    <row r="10" spans="1:3" x14ac:dyDescent="0.2">
      <c r="A10" s="95" t="s">
        <v>120</v>
      </c>
      <c r="B10" s="152">
        <v>15</v>
      </c>
      <c r="C10" s="152">
        <v>0</v>
      </c>
    </row>
    <row r="11" spans="1:3" ht="51" x14ac:dyDescent="0.2">
      <c r="A11" s="94" t="s">
        <v>135</v>
      </c>
      <c r="B11" s="152"/>
      <c r="C11" s="152"/>
    </row>
    <row r="12" spans="1:3" ht="25.5" x14ac:dyDescent="0.2">
      <c r="A12" s="61" t="s">
        <v>136</v>
      </c>
      <c r="B12" s="111">
        <v>15</v>
      </c>
      <c r="C12" s="111">
        <v>0</v>
      </c>
    </row>
    <row r="13" spans="1:3" ht="26.25" customHeight="1" x14ac:dyDescent="0.2">
      <c r="A13" s="139" t="s">
        <v>30</v>
      </c>
      <c r="B13" s="140"/>
      <c r="C13" s="141"/>
    </row>
    <row r="14" spans="1:3" ht="44.25" customHeight="1" x14ac:dyDescent="0.2">
      <c r="A14" s="74" t="s">
        <v>117</v>
      </c>
      <c r="B14" s="45">
        <v>10</v>
      </c>
      <c r="C14" s="149">
        <v>0</v>
      </c>
    </row>
    <row r="15" spans="1:3" ht="39.75" customHeight="1" x14ac:dyDescent="0.2">
      <c r="A15" s="61" t="s">
        <v>118</v>
      </c>
      <c r="B15" s="36">
        <v>20</v>
      </c>
      <c r="C15" s="150"/>
    </row>
    <row r="16" spans="1:3" ht="24" customHeight="1" x14ac:dyDescent="0.2">
      <c r="A16" s="61" t="s">
        <v>119</v>
      </c>
      <c r="B16" s="36">
        <v>30</v>
      </c>
      <c r="C16" s="151"/>
    </row>
    <row r="17" spans="1:5" ht="12.75" x14ac:dyDescent="0.2">
      <c r="A17" s="77"/>
      <c r="B17" s="47">
        <f>B16</f>
        <v>30</v>
      </c>
      <c r="C17" s="47">
        <f>SUM(C14:C16)</f>
        <v>0</v>
      </c>
    </row>
    <row r="18" spans="1:5" ht="19.5" customHeight="1" x14ac:dyDescent="0.2">
      <c r="A18" s="146" t="s">
        <v>19</v>
      </c>
      <c r="B18" s="147"/>
      <c r="C18" s="148"/>
    </row>
    <row r="19" spans="1:5" ht="32.25" customHeight="1" x14ac:dyDescent="0.2">
      <c r="A19" s="49" t="s">
        <v>71</v>
      </c>
      <c r="B19" s="46">
        <v>10</v>
      </c>
      <c r="C19" s="57">
        <v>0</v>
      </c>
    </row>
    <row r="20" spans="1:5" ht="21.75" customHeight="1" x14ac:dyDescent="0.2">
      <c r="A20" s="48" t="s">
        <v>127</v>
      </c>
      <c r="B20" s="46">
        <v>10</v>
      </c>
      <c r="C20" s="57">
        <v>0</v>
      </c>
    </row>
    <row r="21" spans="1:5" ht="12.75" x14ac:dyDescent="0.2">
      <c r="A21" s="77"/>
      <c r="B21" s="47">
        <f>(B20+B19)</f>
        <v>20</v>
      </c>
      <c r="C21" s="47">
        <f>(C19+C20)</f>
        <v>0</v>
      </c>
    </row>
    <row r="22" spans="1:5" x14ac:dyDescent="0.2">
      <c r="A22" s="146" t="s">
        <v>29</v>
      </c>
      <c r="B22" s="147"/>
      <c r="C22" s="148"/>
    </row>
    <row r="23" spans="1:5" ht="17.25" customHeight="1" x14ac:dyDescent="0.2">
      <c r="A23" s="61" t="s">
        <v>78</v>
      </c>
      <c r="B23" s="36">
        <v>10</v>
      </c>
      <c r="C23" s="65">
        <v>0</v>
      </c>
    </row>
    <row r="24" spans="1:5" ht="23.25" customHeight="1" x14ac:dyDescent="0.2">
      <c r="A24" s="74" t="s">
        <v>79</v>
      </c>
      <c r="B24" s="36">
        <f>IF(B9="yes", 10, 0)</f>
        <v>10</v>
      </c>
      <c r="C24" s="65">
        <v>0</v>
      </c>
      <c r="E24"/>
    </row>
    <row r="25" spans="1:5" ht="12.75" x14ac:dyDescent="0.2">
      <c r="A25" s="78"/>
      <c r="B25" s="47">
        <f>(B23+B24)</f>
        <v>20</v>
      </c>
      <c r="C25" s="47">
        <f>(C23+C24)</f>
        <v>0</v>
      </c>
      <c r="E25"/>
    </row>
    <row r="26" spans="1:5" ht="18.75" customHeight="1" x14ac:dyDescent="0.2">
      <c r="A26" s="63" t="s">
        <v>89</v>
      </c>
      <c r="B26" s="51">
        <f>(B10+B17+B21+B25+B12)/100*100</f>
        <v>100</v>
      </c>
      <c r="C26" s="51">
        <f>(C10+C17+C21+C12+C25)/100*100</f>
        <v>0</v>
      </c>
      <c r="D26" s="37"/>
      <c r="E26" s="37"/>
    </row>
    <row r="27" spans="1:5" ht="14.25" customHeight="1" x14ac:dyDescent="0.2">
      <c r="A27" s="132" t="s">
        <v>3</v>
      </c>
      <c r="B27" s="132"/>
      <c r="C27" s="132"/>
      <c r="D27" s="37"/>
      <c r="E27" s="37"/>
    </row>
    <row r="28" spans="1:5" ht="15" customHeight="1" x14ac:dyDescent="0.2">
      <c r="A28" s="96" t="s">
        <v>61</v>
      </c>
      <c r="B28" s="142"/>
      <c r="C28" s="143"/>
      <c r="D28" s="37"/>
      <c r="E28" s="37"/>
    </row>
    <row r="29" spans="1:5" ht="12.75" x14ac:dyDescent="0.2">
      <c r="A29" s="55" t="s">
        <v>62</v>
      </c>
      <c r="B29" s="36">
        <v>10</v>
      </c>
      <c r="C29" s="36">
        <v>0</v>
      </c>
      <c r="D29" s="37"/>
      <c r="E29" s="37"/>
    </row>
    <row r="30" spans="1:5" ht="12.75" x14ac:dyDescent="0.2">
      <c r="A30" s="165" t="s">
        <v>63</v>
      </c>
      <c r="B30" s="62">
        <v>15</v>
      </c>
      <c r="C30" s="36">
        <v>0</v>
      </c>
      <c r="D30" s="37"/>
      <c r="E30" s="37"/>
    </row>
    <row r="31" spans="1:5" ht="15.75" customHeight="1" x14ac:dyDescent="0.2">
      <c r="A31" s="166"/>
      <c r="B31" s="53">
        <v>25</v>
      </c>
      <c r="C31" s="47">
        <f>C29+C30</f>
        <v>0</v>
      </c>
      <c r="D31" s="37"/>
      <c r="E31" s="37"/>
    </row>
    <row r="32" spans="1:5" x14ac:dyDescent="0.2">
      <c r="A32" s="155" t="s">
        <v>121</v>
      </c>
      <c r="B32" s="156"/>
      <c r="C32" s="157"/>
      <c r="D32" s="37"/>
      <c r="E32" s="37"/>
    </row>
    <row r="33" spans="1:5" ht="38.25" x14ac:dyDescent="0.2">
      <c r="A33" s="87" t="s">
        <v>114</v>
      </c>
      <c r="B33" s="52">
        <v>10</v>
      </c>
      <c r="C33" s="46">
        <v>0</v>
      </c>
      <c r="D33" s="37"/>
      <c r="E33" s="37"/>
    </row>
    <row r="34" spans="1:5" ht="34.5" customHeight="1" x14ac:dyDescent="0.2">
      <c r="A34" s="87" t="s">
        <v>115</v>
      </c>
      <c r="B34" s="52">
        <v>8</v>
      </c>
      <c r="C34" s="88">
        <v>0</v>
      </c>
      <c r="D34" s="37"/>
      <c r="E34" s="37"/>
    </row>
    <row r="35" spans="1:5" ht="12.75" x14ac:dyDescent="0.2">
      <c r="A35" s="163" t="s">
        <v>116</v>
      </c>
      <c r="B35" s="68">
        <v>7</v>
      </c>
      <c r="C35" s="72">
        <v>0</v>
      </c>
      <c r="D35" s="37"/>
      <c r="E35" s="37"/>
    </row>
    <row r="36" spans="1:5" ht="12.75" x14ac:dyDescent="0.2">
      <c r="A36" s="164"/>
      <c r="B36" s="53">
        <f>(B33+B34+B35)</f>
        <v>25</v>
      </c>
      <c r="C36" s="47">
        <f>(C33+C34+C35)</f>
        <v>0</v>
      </c>
      <c r="D36" s="37"/>
      <c r="E36" s="37"/>
    </row>
    <row r="37" spans="1:5" x14ac:dyDescent="0.2">
      <c r="A37" s="155" t="s">
        <v>64</v>
      </c>
      <c r="B37" s="156"/>
      <c r="C37" s="157"/>
      <c r="D37" s="37"/>
      <c r="E37" s="37"/>
    </row>
    <row r="38" spans="1:5" ht="51" x14ac:dyDescent="0.2">
      <c r="A38" s="87" t="s">
        <v>122</v>
      </c>
      <c r="B38" s="52">
        <v>10</v>
      </c>
      <c r="C38" s="46">
        <v>0</v>
      </c>
      <c r="D38" s="37"/>
      <c r="E38" s="37"/>
    </row>
    <row r="39" spans="1:5" ht="25.5" x14ac:dyDescent="0.2">
      <c r="A39" s="82" t="s">
        <v>104</v>
      </c>
      <c r="B39" s="52">
        <v>10</v>
      </c>
      <c r="C39" s="46">
        <v>0</v>
      </c>
      <c r="D39" s="37"/>
      <c r="E39" s="37"/>
    </row>
    <row r="40" spans="1:5" ht="12.75" x14ac:dyDescent="0.2">
      <c r="A40" s="163" t="s">
        <v>68</v>
      </c>
      <c r="B40" s="52">
        <v>10</v>
      </c>
      <c r="C40" s="46">
        <v>0</v>
      </c>
      <c r="D40" s="37"/>
      <c r="E40" s="37"/>
    </row>
    <row r="41" spans="1:5" ht="12.75" x14ac:dyDescent="0.2">
      <c r="A41" s="164"/>
      <c r="B41" s="53">
        <f>(B38+B39+B40)</f>
        <v>30</v>
      </c>
      <c r="C41" s="47">
        <f>(C38+C39+C40)</f>
        <v>0</v>
      </c>
      <c r="D41" s="37"/>
      <c r="E41" s="37"/>
    </row>
    <row r="42" spans="1:5" x14ac:dyDescent="0.2">
      <c r="A42" s="155" t="s">
        <v>65</v>
      </c>
      <c r="B42" s="156"/>
      <c r="C42" s="156"/>
      <c r="D42" s="37"/>
      <c r="E42" s="37"/>
    </row>
    <row r="43" spans="1:5" ht="25.5" x14ac:dyDescent="0.2">
      <c r="A43" s="59" t="s">
        <v>66</v>
      </c>
      <c r="B43" s="52">
        <v>5</v>
      </c>
      <c r="C43" s="46">
        <v>0</v>
      </c>
      <c r="D43" s="37"/>
      <c r="E43" s="37"/>
    </row>
    <row r="44" spans="1:5" ht="12.75" x14ac:dyDescent="0.2">
      <c r="A44" s="59" t="s">
        <v>67</v>
      </c>
      <c r="B44" s="52">
        <v>10</v>
      </c>
      <c r="C44" s="46">
        <v>0</v>
      </c>
      <c r="D44" s="37"/>
      <c r="E44" s="37"/>
    </row>
    <row r="45" spans="1:5" ht="12.75" x14ac:dyDescent="0.2">
      <c r="A45" s="105" t="s">
        <v>126</v>
      </c>
      <c r="B45" s="58">
        <v>5</v>
      </c>
      <c r="D45" s="37"/>
      <c r="E45" s="37"/>
    </row>
    <row r="46" spans="1:5" ht="12.75" x14ac:dyDescent="0.2">
      <c r="A46" s="73"/>
      <c r="B46" s="47">
        <f>(B43+B44+B45)</f>
        <v>20</v>
      </c>
      <c r="C46" s="47">
        <f>(C43+C45+C44)</f>
        <v>0</v>
      </c>
      <c r="D46" s="37"/>
      <c r="E46" s="37"/>
    </row>
    <row r="47" spans="1:5" x14ac:dyDescent="0.2">
      <c r="A47" s="51" t="s">
        <v>88</v>
      </c>
      <c r="B47" s="50">
        <f>(B31+B36+B41+B46)</f>
        <v>100</v>
      </c>
      <c r="C47" s="51">
        <f>(C31+C36+C41+C46)</f>
        <v>0</v>
      </c>
      <c r="D47" s="37"/>
      <c r="E47" s="37"/>
    </row>
    <row r="48" spans="1:5" ht="15.75" x14ac:dyDescent="0.2">
      <c r="A48" s="132" t="s">
        <v>74</v>
      </c>
      <c r="B48" s="132"/>
      <c r="C48" s="132"/>
      <c r="D48" s="37"/>
      <c r="E48" s="37"/>
    </row>
    <row r="49" spans="1:5" ht="15.75" x14ac:dyDescent="0.2">
      <c r="A49" s="108" t="s">
        <v>131</v>
      </c>
      <c r="B49" s="107" t="s">
        <v>129</v>
      </c>
      <c r="C49" s="106"/>
      <c r="D49" s="37"/>
      <c r="E49" s="37"/>
    </row>
    <row r="50" spans="1:5" x14ac:dyDescent="0.25">
      <c r="A50" s="97" t="s">
        <v>31</v>
      </c>
      <c r="B50" s="64"/>
      <c r="C50" s="65"/>
      <c r="D50" s="37"/>
      <c r="E50" s="37"/>
    </row>
    <row r="51" spans="1:5" ht="12.75" customHeight="1" x14ac:dyDescent="0.2">
      <c r="A51" s="55" t="s">
        <v>32</v>
      </c>
      <c r="B51" s="36">
        <v>20</v>
      </c>
      <c r="C51" s="65">
        <v>0</v>
      </c>
      <c r="D51" s="37"/>
      <c r="E51" s="37"/>
    </row>
    <row r="52" spans="1:5" ht="25.5" customHeight="1" x14ac:dyDescent="0.2">
      <c r="A52" s="167" t="s">
        <v>33</v>
      </c>
      <c r="B52" s="64">
        <v>15</v>
      </c>
      <c r="C52" s="36">
        <v>0</v>
      </c>
      <c r="D52" s="37"/>
      <c r="E52" s="37"/>
    </row>
    <row r="53" spans="1:5" ht="20.25" customHeight="1" x14ac:dyDescent="0.2">
      <c r="A53" s="168"/>
      <c r="B53" s="53">
        <f>(B51+B52)</f>
        <v>35</v>
      </c>
      <c r="C53" s="47">
        <f>(C51+C52)</f>
        <v>0</v>
      </c>
      <c r="D53" s="37"/>
      <c r="E53" s="37"/>
    </row>
    <row r="54" spans="1:5" x14ac:dyDescent="0.2">
      <c r="A54" s="98" t="s">
        <v>139</v>
      </c>
      <c r="B54" s="53">
        <v>15</v>
      </c>
      <c r="C54" s="47">
        <v>0</v>
      </c>
      <c r="D54" s="37"/>
      <c r="E54" s="37"/>
    </row>
    <row r="55" spans="1:5" ht="33" customHeight="1" x14ac:dyDescent="0.2">
      <c r="A55" s="98" t="s">
        <v>69</v>
      </c>
      <c r="B55" s="53">
        <f>IF(B49="yes",20,0)</f>
        <v>0</v>
      </c>
      <c r="C55" s="47">
        <v>0</v>
      </c>
      <c r="D55" s="37"/>
      <c r="E55" s="37"/>
    </row>
    <row r="56" spans="1:5" ht="30" x14ac:dyDescent="0.2">
      <c r="A56" s="99" t="s">
        <v>70</v>
      </c>
      <c r="B56" s="47">
        <v>10</v>
      </c>
      <c r="C56" s="47">
        <v>0</v>
      </c>
      <c r="D56" s="37"/>
      <c r="E56" s="37"/>
    </row>
    <row r="57" spans="1:5" ht="60" x14ac:dyDescent="0.2">
      <c r="A57" s="100" t="s">
        <v>20</v>
      </c>
      <c r="B57" s="47">
        <v>20</v>
      </c>
      <c r="C57" s="47">
        <v>0</v>
      </c>
      <c r="D57" s="37"/>
      <c r="E57" s="37"/>
    </row>
    <row r="58" spans="1:5" x14ac:dyDescent="0.2">
      <c r="A58" s="51" t="s">
        <v>87</v>
      </c>
      <c r="B58" s="51">
        <f>(B53+B54+B55+B56+B57)/100*100</f>
        <v>80</v>
      </c>
      <c r="C58" s="51">
        <f>(C53+C54+C55+C56+C57)/100*100</f>
        <v>0</v>
      </c>
      <c r="D58" s="37"/>
      <c r="E58" s="37"/>
    </row>
    <row r="59" spans="1:5" ht="15.75" x14ac:dyDescent="0.2">
      <c r="A59" s="132" t="s">
        <v>12</v>
      </c>
      <c r="B59" s="132"/>
      <c r="C59" s="132"/>
      <c r="D59" s="37"/>
      <c r="E59" s="37"/>
    </row>
    <row r="60" spans="1:5" x14ac:dyDescent="0.25">
      <c r="A60" s="101" t="s">
        <v>35</v>
      </c>
      <c r="B60" s="64"/>
      <c r="C60" s="65"/>
      <c r="D60" s="25"/>
      <c r="E60" s="38"/>
    </row>
    <row r="61" spans="1:5" ht="25.5" x14ac:dyDescent="0.2">
      <c r="A61" s="54" t="s">
        <v>105</v>
      </c>
      <c r="B61" s="64">
        <v>20</v>
      </c>
      <c r="C61" s="36">
        <v>0</v>
      </c>
      <c r="D61" s="37"/>
      <c r="E61" s="38"/>
    </row>
    <row r="62" spans="1:5" ht="12.75" x14ac:dyDescent="0.2">
      <c r="A62" s="167" t="s">
        <v>34</v>
      </c>
      <c r="B62" s="64">
        <v>15</v>
      </c>
      <c r="C62" s="36">
        <v>0</v>
      </c>
      <c r="D62" s="37"/>
      <c r="E62" s="38"/>
    </row>
    <row r="63" spans="1:5" ht="15.75" customHeight="1" x14ac:dyDescent="0.2">
      <c r="A63" s="168"/>
      <c r="B63" s="53">
        <f>(B61+B62)</f>
        <v>35</v>
      </c>
      <c r="C63" s="47">
        <f>(C61+C62)</f>
        <v>0</v>
      </c>
      <c r="D63" s="37"/>
      <c r="E63" s="38"/>
    </row>
    <row r="64" spans="1:5" x14ac:dyDescent="0.2">
      <c r="A64" s="160" t="s">
        <v>36</v>
      </c>
      <c r="B64" s="161"/>
      <c r="C64" s="162"/>
      <c r="D64" s="37"/>
      <c r="E64" s="38"/>
    </row>
    <row r="65" spans="1:5" ht="25.5" x14ac:dyDescent="0.2">
      <c r="A65" s="48" t="s">
        <v>37</v>
      </c>
      <c r="B65" s="36">
        <v>20</v>
      </c>
      <c r="C65" s="36">
        <v>0</v>
      </c>
      <c r="D65" s="37"/>
      <c r="E65" s="38"/>
    </row>
    <row r="66" spans="1:5" ht="12.75" x14ac:dyDescent="0.2">
      <c r="A66" s="158" t="s">
        <v>38</v>
      </c>
      <c r="B66" s="64">
        <v>15</v>
      </c>
      <c r="C66" s="36">
        <v>0</v>
      </c>
      <c r="D66" s="37"/>
      <c r="E66" s="38"/>
    </row>
    <row r="67" spans="1:5" ht="12.75" x14ac:dyDescent="0.2">
      <c r="A67" s="159"/>
      <c r="B67" s="53">
        <f>(B65+B66)</f>
        <v>35</v>
      </c>
      <c r="C67" s="47">
        <f>(C65+C66)</f>
        <v>0</v>
      </c>
      <c r="D67" s="37"/>
      <c r="E67" s="38"/>
    </row>
    <row r="68" spans="1:5" x14ac:dyDescent="0.25">
      <c r="A68" s="160" t="s">
        <v>39</v>
      </c>
      <c r="B68" s="161"/>
      <c r="C68" s="162"/>
      <c r="D68" s="23"/>
      <c r="E68" s="38"/>
    </row>
    <row r="69" spans="1:5" ht="38.25" x14ac:dyDescent="0.25">
      <c r="A69" s="86" t="s">
        <v>124</v>
      </c>
      <c r="B69" s="52">
        <v>15</v>
      </c>
      <c r="C69" s="46">
        <v>0</v>
      </c>
      <c r="D69" s="23"/>
      <c r="E69" s="38"/>
    </row>
    <row r="70" spans="1:5" ht="27" customHeight="1" x14ac:dyDescent="0.25">
      <c r="A70" s="73" t="s">
        <v>125</v>
      </c>
      <c r="B70" s="52">
        <v>15</v>
      </c>
      <c r="C70" s="46">
        <v>0</v>
      </c>
      <c r="D70" s="26"/>
      <c r="E70" s="26"/>
    </row>
    <row r="71" spans="1:5" x14ac:dyDescent="0.25">
      <c r="A71" s="79"/>
      <c r="B71" s="53">
        <f>(B69+B70)</f>
        <v>30</v>
      </c>
      <c r="C71" s="47">
        <f>(C69+C70)</f>
        <v>0</v>
      </c>
      <c r="D71" s="39"/>
      <c r="E71" s="38"/>
    </row>
    <row r="72" spans="1:5" ht="18" customHeight="1" x14ac:dyDescent="0.2">
      <c r="A72" s="51" t="s">
        <v>86</v>
      </c>
      <c r="B72" s="50">
        <f>(B63+B67+B71)</f>
        <v>100</v>
      </c>
      <c r="C72" s="51">
        <f>(C63+C67+C71)</f>
        <v>0</v>
      </c>
      <c r="D72" s="40"/>
      <c r="E72" s="38"/>
    </row>
    <row r="73" spans="1:5" ht="15.75" x14ac:dyDescent="0.2">
      <c r="A73" s="132" t="s">
        <v>6</v>
      </c>
      <c r="B73" s="132"/>
      <c r="C73" s="132"/>
      <c r="D73" s="40"/>
      <c r="E73" s="38"/>
    </row>
    <row r="74" spans="1:5" ht="30" x14ac:dyDescent="0.2">
      <c r="A74" s="96" t="s">
        <v>72</v>
      </c>
      <c r="B74" s="142"/>
      <c r="C74" s="143"/>
      <c r="D74" s="41"/>
      <c r="E74" s="38"/>
    </row>
    <row r="75" spans="1:5" ht="25.5" x14ac:dyDescent="0.2">
      <c r="A75" s="55" t="s">
        <v>137</v>
      </c>
      <c r="B75" s="36">
        <v>10</v>
      </c>
      <c r="C75" s="44">
        <v>0</v>
      </c>
      <c r="D75" s="37"/>
      <c r="E75" s="38"/>
    </row>
    <row r="76" spans="1:5" ht="29.25" customHeight="1" x14ac:dyDescent="0.2">
      <c r="A76" s="55" t="s">
        <v>138</v>
      </c>
      <c r="B76" s="36">
        <v>10</v>
      </c>
      <c r="C76" s="44">
        <v>0</v>
      </c>
      <c r="D76" s="37"/>
      <c r="E76" s="38"/>
    </row>
    <row r="77" spans="1:5" ht="30.75" customHeight="1" x14ac:dyDescent="0.2">
      <c r="A77" s="54" t="s">
        <v>106</v>
      </c>
      <c r="B77" s="36">
        <v>10</v>
      </c>
      <c r="C77" s="36">
        <v>0</v>
      </c>
      <c r="D77" s="42"/>
      <c r="E77" s="43"/>
    </row>
    <row r="78" spans="1:5" ht="25.5" x14ac:dyDescent="0.2">
      <c r="A78" s="54" t="s">
        <v>40</v>
      </c>
      <c r="B78" s="36">
        <v>10</v>
      </c>
      <c r="C78" s="36">
        <v>0</v>
      </c>
      <c r="D78" s="42"/>
      <c r="E78" s="38"/>
    </row>
    <row r="79" spans="1:5" ht="15" customHeight="1" x14ac:dyDescent="0.2">
      <c r="A79" s="80"/>
      <c r="B79" s="53">
        <f>(B75+B76+B77+B78)</f>
        <v>40</v>
      </c>
      <c r="C79" s="47">
        <f>(C75+C76+C77+C78)</f>
        <v>0</v>
      </c>
      <c r="D79" s="37"/>
      <c r="E79" s="38"/>
    </row>
    <row r="80" spans="1:5" x14ac:dyDescent="0.2">
      <c r="A80" s="139" t="s">
        <v>41</v>
      </c>
      <c r="B80" s="140"/>
      <c r="C80" s="141"/>
      <c r="D80" s="37"/>
      <c r="E80" s="38"/>
    </row>
    <row r="81" spans="1:5" ht="15" customHeight="1" x14ac:dyDescent="0.2">
      <c r="A81" s="61" t="s">
        <v>44</v>
      </c>
      <c r="B81" s="53">
        <v>20</v>
      </c>
      <c r="C81" s="47">
        <v>0</v>
      </c>
      <c r="D81" s="37"/>
      <c r="E81" s="38"/>
    </row>
    <row r="82" spans="1:5" x14ac:dyDescent="0.2">
      <c r="A82" s="139" t="s">
        <v>42</v>
      </c>
      <c r="B82" s="140"/>
      <c r="C82" s="141"/>
      <c r="D82" s="37"/>
      <c r="E82" s="38"/>
    </row>
    <row r="83" spans="1:5" ht="15" customHeight="1" x14ac:dyDescent="0.2">
      <c r="A83" s="61" t="s">
        <v>43</v>
      </c>
      <c r="B83" s="53">
        <v>10</v>
      </c>
      <c r="C83" s="47">
        <v>0</v>
      </c>
      <c r="D83" s="37"/>
      <c r="E83" s="38"/>
    </row>
    <row r="84" spans="1:5" x14ac:dyDescent="0.2">
      <c r="A84" s="139" t="s">
        <v>45</v>
      </c>
      <c r="B84" s="140"/>
      <c r="C84" s="141"/>
      <c r="D84" s="37"/>
      <c r="E84" s="38"/>
    </row>
    <row r="85" spans="1:5" ht="15" customHeight="1" x14ac:dyDescent="0.2">
      <c r="A85" s="61" t="s">
        <v>46</v>
      </c>
      <c r="B85" s="53">
        <v>15</v>
      </c>
      <c r="C85" s="47">
        <v>0</v>
      </c>
    </row>
    <row r="86" spans="1:5" x14ac:dyDescent="0.2">
      <c r="A86" s="139" t="s">
        <v>47</v>
      </c>
      <c r="B86" s="140"/>
      <c r="C86" s="141"/>
    </row>
    <row r="87" spans="1:5" ht="15" customHeight="1" x14ac:dyDescent="0.2">
      <c r="A87" s="61" t="s">
        <v>83</v>
      </c>
      <c r="B87" s="53">
        <v>15</v>
      </c>
      <c r="C87" s="47">
        <v>0</v>
      </c>
    </row>
    <row r="88" spans="1:5" ht="18.75" customHeight="1" x14ac:dyDescent="0.2">
      <c r="A88" s="51" t="s">
        <v>85</v>
      </c>
      <c r="B88" s="50">
        <f>(B79+B81+B83+B85+B87)</f>
        <v>100</v>
      </c>
      <c r="C88" s="51">
        <f>(C79+C81+C83+C85+C87)</f>
        <v>0</v>
      </c>
      <c r="D88" s="20"/>
      <c r="E88"/>
    </row>
    <row r="89" spans="1:5" ht="15.75" x14ac:dyDescent="0.2">
      <c r="A89" s="132" t="s">
        <v>7</v>
      </c>
      <c r="B89" s="132"/>
      <c r="C89" s="132"/>
      <c r="D89" s="20"/>
      <c r="E89"/>
    </row>
    <row r="90" spans="1:5" x14ac:dyDescent="0.25">
      <c r="A90" s="102" t="s">
        <v>48</v>
      </c>
      <c r="B90" s="64"/>
      <c r="C90" s="65"/>
      <c r="D90" s="20"/>
      <c r="E90"/>
    </row>
    <row r="91" spans="1:5" ht="12.75" x14ac:dyDescent="0.2">
      <c r="A91" s="55" t="s">
        <v>49</v>
      </c>
      <c r="B91" s="36">
        <v>10</v>
      </c>
      <c r="C91" s="36">
        <v>0</v>
      </c>
      <c r="D91" s="20"/>
      <c r="E91"/>
    </row>
    <row r="92" spans="1:5" ht="25.5" x14ac:dyDescent="0.2">
      <c r="A92" s="55" t="s">
        <v>50</v>
      </c>
      <c r="B92" s="36">
        <v>5</v>
      </c>
      <c r="C92" s="36">
        <v>0</v>
      </c>
      <c r="D92" s="20"/>
      <c r="E92"/>
    </row>
    <row r="93" spans="1:5" ht="25.5" x14ac:dyDescent="0.2">
      <c r="A93" s="55" t="s">
        <v>51</v>
      </c>
      <c r="B93" s="36">
        <v>10</v>
      </c>
      <c r="C93" s="36">
        <v>0</v>
      </c>
      <c r="D93" s="20"/>
      <c r="E93"/>
    </row>
    <row r="94" spans="1:5" ht="12.75" x14ac:dyDescent="0.2">
      <c r="A94" s="55" t="s">
        <v>52</v>
      </c>
      <c r="B94" s="36">
        <v>5</v>
      </c>
      <c r="C94" s="36">
        <v>0</v>
      </c>
      <c r="D94" s="20"/>
      <c r="E94"/>
    </row>
    <row r="95" spans="1:5" ht="12.75" x14ac:dyDescent="0.2">
      <c r="A95" s="81"/>
      <c r="B95" s="53">
        <f>(B91+B92+B93+B94)</f>
        <v>30</v>
      </c>
      <c r="C95" s="47">
        <f>C91+C92+C93+C94</f>
        <v>0</v>
      </c>
      <c r="D95" s="20"/>
      <c r="E95"/>
    </row>
    <row r="96" spans="1:5" x14ac:dyDescent="0.2">
      <c r="A96" s="155" t="s">
        <v>53</v>
      </c>
      <c r="B96" s="156"/>
      <c r="C96" s="157"/>
      <c r="D96" s="20"/>
      <c r="E96"/>
    </row>
    <row r="97" spans="1:5" ht="25.5" x14ac:dyDescent="0.2">
      <c r="A97" s="56" t="s">
        <v>54</v>
      </c>
      <c r="B97" s="60">
        <v>10</v>
      </c>
      <c r="C97" s="60">
        <v>0</v>
      </c>
      <c r="D97" s="20"/>
      <c r="E97"/>
    </row>
    <row r="98" spans="1:5" ht="12.75" x14ac:dyDescent="0.2">
      <c r="A98" s="56" t="s">
        <v>55</v>
      </c>
      <c r="B98" s="60">
        <v>5</v>
      </c>
      <c r="C98" s="60">
        <v>0</v>
      </c>
      <c r="D98" s="20"/>
      <c r="E98"/>
    </row>
    <row r="99" spans="1:5" ht="12.75" customHeight="1" x14ac:dyDescent="0.2">
      <c r="A99" s="56" t="s">
        <v>56</v>
      </c>
      <c r="B99" s="60">
        <v>5</v>
      </c>
      <c r="C99" s="60">
        <v>0</v>
      </c>
      <c r="D99" s="20"/>
      <c r="E99"/>
    </row>
    <row r="100" spans="1:5" ht="25.5" x14ac:dyDescent="0.2">
      <c r="A100" s="73" t="s">
        <v>73</v>
      </c>
      <c r="B100" s="60">
        <v>10</v>
      </c>
      <c r="C100" s="60">
        <v>0</v>
      </c>
      <c r="D100" s="20"/>
      <c r="E100"/>
    </row>
    <row r="101" spans="1:5" ht="12.75" x14ac:dyDescent="0.2">
      <c r="A101" s="79"/>
      <c r="B101" s="53">
        <f>(B97+B98+B99+B100)</f>
        <v>30</v>
      </c>
      <c r="C101" s="47">
        <f>(C97+C98+C99+C100)</f>
        <v>0</v>
      </c>
      <c r="D101" s="20"/>
      <c r="E101"/>
    </row>
    <row r="102" spans="1:5" x14ac:dyDescent="0.2">
      <c r="A102" s="155" t="s">
        <v>128</v>
      </c>
      <c r="B102" s="156"/>
      <c r="C102" s="157"/>
      <c r="D102" s="20"/>
      <c r="E102"/>
    </row>
    <row r="103" spans="1:5" x14ac:dyDescent="0.2">
      <c r="A103" s="109" t="s">
        <v>132</v>
      </c>
      <c r="B103" s="110" t="s">
        <v>129</v>
      </c>
      <c r="C103" s="104"/>
      <c r="D103" s="20"/>
      <c r="E103"/>
    </row>
    <row r="104" spans="1:5" ht="12.75" x14ac:dyDescent="0.2">
      <c r="A104" s="67" t="s">
        <v>57</v>
      </c>
      <c r="B104" s="52">
        <f>IF(B103="no",5,0)</f>
        <v>5</v>
      </c>
      <c r="C104" s="46">
        <v>0</v>
      </c>
      <c r="D104" s="20"/>
      <c r="E104"/>
    </row>
    <row r="105" spans="1:5" ht="38.25" x14ac:dyDescent="0.2">
      <c r="A105" s="71" t="s">
        <v>58</v>
      </c>
      <c r="B105" s="52">
        <f>IF(B103="no",10,0)</f>
        <v>10</v>
      </c>
      <c r="C105" s="46">
        <v>0</v>
      </c>
      <c r="D105" s="20"/>
      <c r="E105"/>
    </row>
    <row r="106" spans="1:5" ht="12.75" x14ac:dyDescent="0.2">
      <c r="A106" s="73" t="s">
        <v>59</v>
      </c>
      <c r="B106" s="52">
        <f>IF(B103="no",5,0)</f>
        <v>5</v>
      </c>
      <c r="C106" s="46">
        <v>0</v>
      </c>
      <c r="D106" s="20"/>
      <c r="E106"/>
    </row>
    <row r="107" spans="1:5" ht="12.75" x14ac:dyDescent="0.2">
      <c r="A107" s="79"/>
      <c r="B107" s="53">
        <f>(B104+B105+B106)</f>
        <v>20</v>
      </c>
      <c r="C107" s="47">
        <f>(C104+C105+C106)</f>
        <v>0</v>
      </c>
      <c r="D107" s="20"/>
      <c r="E107"/>
    </row>
    <row r="108" spans="1:5" x14ac:dyDescent="0.2">
      <c r="A108" s="155" t="s">
        <v>60</v>
      </c>
      <c r="B108" s="156"/>
      <c r="C108" s="157"/>
      <c r="D108" s="20"/>
      <c r="E108"/>
    </row>
    <row r="109" spans="1:5" ht="29.25" customHeight="1" x14ac:dyDescent="0.2">
      <c r="A109" s="61" t="s">
        <v>76</v>
      </c>
      <c r="B109" s="52">
        <v>10</v>
      </c>
      <c r="C109" s="153">
        <v>0</v>
      </c>
      <c r="D109" s="20"/>
      <c r="E109"/>
    </row>
    <row r="110" spans="1:5" ht="25.5" x14ac:dyDescent="0.2">
      <c r="A110" s="61" t="s">
        <v>77</v>
      </c>
      <c r="B110" s="52">
        <v>20</v>
      </c>
      <c r="C110" s="154"/>
      <c r="D110" s="20"/>
      <c r="E110"/>
    </row>
    <row r="111" spans="1:5" ht="12.75" x14ac:dyDescent="0.2">
      <c r="A111" s="48"/>
      <c r="B111" s="47">
        <f>B110</f>
        <v>20</v>
      </c>
      <c r="C111" s="47">
        <f>C109</f>
        <v>0</v>
      </c>
      <c r="D111" s="20"/>
      <c r="E111"/>
    </row>
    <row r="112" spans="1:5" x14ac:dyDescent="0.2">
      <c r="A112" s="51" t="s">
        <v>84</v>
      </c>
      <c r="B112" s="51">
        <f>(B95+B101+B107+B111)/100*100</f>
        <v>100</v>
      </c>
      <c r="C112" s="51">
        <f>(C95+C101+C107+C111)/100*100</f>
        <v>0</v>
      </c>
      <c r="D112" s="20"/>
      <c r="E112"/>
    </row>
    <row r="113" spans="2:5" ht="12.75" x14ac:dyDescent="0.2">
      <c r="B113" s="21"/>
      <c r="C113" s="21"/>
      <c r="D113" s="20"/>
      <c r="E113"/>
    </row>
    <row r="114" spans="2:5" ht="12.75" x14ac:dyDescent="0.2">
      <c r="B114" s="21"/>
      <c r="C114" s="21"/>
      <c r="D114" s="20"/>
      <c r="E114"/>
    </row>
    <row r="115" spans="2:5" ht="12.75" x14ac:dyDescent="0.2">
      <c r="B115" s="21"/>
      <c r="C115" s="21"/>
      <c r="D115" s="20"/>
      <c r="E115"/>
    </row>
    <row r="116" spans="2:5" ht="12.75" x14ac:dyDescent="0.2">
      <c r="B116" s="21"/>
      <c r="C116" s="21"/>
      <c r="D116" s="20"/>
      <c r="E116"/>
    </row>
    <row r="117" spans="2:5" ht="12.75" x14ac:dyDescent="0.2">
      <c r="B117" s="21"/>
      <c r="C117" s="21"/>
      <c r="D117" s="20"/>
      <c r="E117"/>
    </row>
    <row r="118" spans="2:5" ht="12.75" x14ac:dyDescent="0.2">
      <c r="B118" s="21"/>
      <c r="C118" s="21"/>
      <c r="D118" s="20"/>
      <c r="E118"/>
    </row>
    <row r="119" spans="2:5" ht="12.75" x14ac:dyDescent="0.2">
      <c r="B119" s="21"/>
      <c r="C119" s="21"/>
      <c r="D119" s="20"/>
      <c r="E119"/>
    </row>
    <row r="120" spans="2:5" ht="12.75" x14ac:dyDescent="0.2">
      <c r="B120" s="21"/>
      <c r="C120" s="21"/>
      <c r="D120" s="20"/>
      <c r="E120"/>
    </row>
    <row r="121" spans="2:5" ht="12.75" x14ac:dyDescent="0.2">
      <c r="B121" s="21"/>
      <c r="C121" s="21"/>
      <c r="D121" s="20"/>
      <c r="E121"/>
    </row>
    <row r="122" spans="2:5" ht="12.75" x14ac:dyDescent="0.2">
      <c r="B122" s="21"/>
      <c r="C122" s="21"/>
      <c r="D122" s="20"/>
      <c r="E122"/>
    </row>
    <row r="123" spans="2:5" ht="12.75" x14ac:dyDescent="0.2">
      <c r="B123" s="21"/>
      <c r="C123" s="21"/>
      <c r="D123" s="20"/>
      <c r="E123"/>
    </row>
    <row r="124" spans="2:5" ht="12.75" x14ac:dyDescent="0.2">
      <c r="B124" s="21"/>
      <c r="C124" s="21"/>
      <c r="D124" s="20"/>
      <c r="E124"/>
    </row>
    <row r="125" spans="2:5" ht="12.75" x14ac:dyDescent="0.2">
      <c r="B125" s="21"/>
      <c r="C125" s="21"/>
      <c r="D125" s="20"/>
      <c r="E125"/>
    </row>
    <row r="126" spans="2:5" ht="12.75" x14ac:dyDescent="0.2">
      <c r="B126" s="21"/>
      <c r="C126" s="21"/>
      <c r="D126" s="20"/>
      <c r="E126"/>
    </row>
    <row r="127" spans="2:5" ht="12.75" x14ac:dyDescent="0.2">
      <c r="B127" s="21"/>
      <c r="C127" s="21"/>
      <c r="D127" s="20"/>
      <c r="E127"/>
    </row>
    <row r="128" spans="2:5" ht="12.75" x14ac:dyDescent="0.2">
      <c r="B128" s="21"/>
      <c r="C128" s="21"/>
      <c r="D128" s="20"/>
      <c r="E128"/>
    </row>
    <row r="129" spans="2:5" ht="12.75" x14ac:dyDescent="0.2">
      <c r="B129" s="21"/>
      <c r="C129" s="21"/>
      <c r="D129" s="20"/>
      <c r="E129"/>
    </row>
    <row r="130" spans="2:5" ht="12.75" x14ac:dyDescent="0.2">
      <c r="B130" s="21"/>
      <c r="C130" s="21"/>
      <c r="D130" s="20"/>
      <c r="E130"/>
    </row>
    <row r="131" spans="2:5" ht="12.75" x14ac:dyDescent="0.2">
      <c r="B131" s="21"/>
      <c r="C131" s="21"/>
      <c r="D131" s="20"/>
      <c r="E131"/>
    </row>
    <row r="132" spans="2:5" ht="12.75" x14ac:dyDescent="0.2">
      <c r="B132" s="21"/>
      <c r="C132" s="21"/>
      <c r="D132" s="20"/>
      <c r="E132"/>
    </row>
    <row r="133" spans="2:5" ht="12.75" x14ac:dyDescent="0.2">
      <c r="B133" s="21"/>
      <c r="C133" s="21"/>
      <c r="D133" s="20"/>
      <c r="E133"/>
    </row>
    <row r="134" spans="2:5" ht="12.75" x14ac:dyDescent="0.2">
      <c r="B134" s="21"/>
      <c r="C134" s="21"/>
      <c r="D134" s="20"/>
      <c r="E134"/>
    </row>
    <row r="135" spans="2:5" ht="12.75" x14ac:dyDescent="0.2">
      <c r="B135" s="21"/>
      <c r="C135" s="21"/>
      <c r="D135" s="20"/>
      <c r="E135"/>
    </row>
    <row r="136" spans="2:5" ht="12.75" x14ac:dyDescent="0.2">
      <c r="B136" s="21"/>
      <c r="C136" s="21"/>
      <c r="D136" s="20"/>
      <c r="E136"/>
    </row>
    <row r="137" spans="2:5" ht="12.75" x14ac:dyDescent="0.2">
      <c r="B137" s="21"/>
      <c r="C137" s="21"/>
      <c r="D137" s="20"/>
      <c r="E137"/>
    </row>
    <row r="138" spans="2:5" ht="12.75" x14ac:dyDescent="0.2">
      <c r="B138" s="21"/>
      <c r="C138" s="21"/>
      <c r="D138" s="20"/>
      <c r="E138"/>
    </row>
    <row r="139" spans="2:5" ht="12.75" x14ac:dyDescent="0.2">
      <c r="B139" s="21"/>
      <c r="C139" s="21"/>
      <c r="D139" s="20"/>
      <c r="E139"/>
    </row>
    <row r="140" spans="2:5" ht="12.75" x14ac:dyDescent="0.2">
      <c r="B140" s="21"/>
      <c r="C140" s="21"/>
      <c r="D140" s="20"/>
      <c r="E140"/>
    </row>
    <row r="141" spans="2:5" ht="12.75" x14ac:dyDescent="0.2">
      <c r="B141" s="21"/>
      <c r="C141" s="21"/>
      <c r="D141" s="20"/>
      <c r="E141"/>
    </row>
    <row r="142" spans="2:5" ht="12.75" x14ac:dyDescent="0.2">
      <c r="B142" s="21"/>
      <c r="C142" s="21"/>
      <c r="D142" s="20"/>
      <c r="E142"/>
    </row>
    <row r="143" spans="2:5" ht="12.75" x14ac:dyDescent="0.2">
      <c r="B143" s="21"/>
      <c r="C143" s="21"/>
      <c r="D143" s="20"/>
      <c r="E143"/>
    </row>
    <row r="144" spans="2:5" ht="12.75" x14ac:dyDescent="0.2">
      <c r="B144" s="21"/>
      <c r="C144" s="21"/>
      <c r="D144" s="20"/>
      <c r="E144"/>
    </row>
    <row r="145" spans="2:5" ht="12.75" x14ac:dyDescent="0.2">
      <c r="B145" s="21"/>
      <c r="C145" s="21"/>
      <c r="D145" s="20"/>
      <c r="E145"/>
    </row>
    <row r="146" spans="2:5" ht="12.75" x14ac:dyDescent="0.2">
      <c r="B146" s="21"/>
      <c r="C146" s="21"/>
      <c r="D146" s="20"/>
      <c r="E146"/>
    </row>
    <row r="147" spans="2:5" ht="12.75" x14ac:dyDescent="0.2">
      <c r="B147" s="21"/>
      <c r="C147" s="21"/>
      <c r="D147" s="20"/>
      <c r="E147"/>
    </row>
    <row r="148" spans="2:5" ht="12.75" x14ac:dyDescent="0.2">
      <c r="B148" s="21"/>
      <c r="C148" s="21"/>
      <c r="D148" s="20"/>
      <c r="E148"/>
    </row>
    <row r="149" spans="2:5" ht="12.75" x14ac:dyDescent="0.2">
      <c r="B149" s="21"/>
      <c r="C149" s="21"/>
      <c r="D149" s="20"/>
      <c r="E149"/>
    </row>
    <row r="150" spans="2:5" ht="12.75" x14ac:dyDescent="0.2">
      <c r="B150" s="21"/>
      <c r="C150" s="21"/>
      <c r="D150" s="20"/>
      <c r="E150"/>
    </row>
    <row r="151" spans="2:5" ht="12.75" x14ac:dyDescent="0.2">
      <c r="B151" s="21"/>
      <c r="C151" s="21"/>
      <c r="D151" s="20"/>
      <c r="E151"/>
    </row>
    <row r="152" spans="2:5" ht="12.75" x14ac:dyDescent="0.2">
      <c r="B152" s="21"/>
      <c r="C152" s="21"/>
      <c r="D152" s="20"/>
      <c r="E152"/>
    </row>
    <row r="153" spans="2:5" ht="12.75" x14ac:dyDescent="0.2">
      <c r="B153" s="21"/>
      <c r="C153" s="21"/>
      <c r="D153" s="20"/>
      <c r="E153"/>
    </row>
    <row r="154" spans="2:5" ht="12.75" x14ac:dyDescent="0.2">
      <c r="B154" s="21"/>
      <c r="C154" s="21"/>
      <c r="D154" s="20"/>
      <c r="E154"/>
    </row>
    <row r="155" spans="2:5" ht="12.75" x14ac:dyDescent="0.2">
      <c r="B155" s="21"/>
      <c r="C155" s="21"/>
      <c r="D155" s="20"/>
      <c r="E155"/>
    </row>
    <row r="156" spans="2:5" ht="12.75" x14ac:dyDescent="0.2">
      <c r="B156" s="21"/>
      <c r="C156" s="21"/>
      <c r="D156" s="20"/>
      <c r="E156"/>
    </row>
    <row r="157" spans="2:5" ht="12.75" x14ac:dyDescent="0.2">
      <c r="B157" s="21"/>
      <c r="C157" s="21"/>
      <c r="D157" s="20"/>
      <c r="E157"/>
    </row>
    <row r="158" spans="2:5" ht="12.75" x14ac:dyDescent="0.2">
      <c r="B158" s="21"/>
      <c r="C158" s="21"/>
      <c r="D158" s="20"/>
      <c r="E158"/>
    </row>
    <row r="159" spans="2:5" ht="12.75" x14ac:dyDescent="0.2">
      <c r="B159" s="21"/>
      <c r="C159" s="21"/>
      <c r="D159" s="20"/>
      <c r="E159"/>
    </row>
    <row r="160" spans="2:5" ht="12.75" x14ac:dyDescent="0.2">
      <c r="B160" s="21"/>
      <c r="C160" s="21"/>
      <c r="D160" s="20"/>
      <c r="E160"/>
    </row>
    <row r="161" spans="2:5" ht="12.75" x14ac:dyDescent="0.2">
      <c r="B161" s="21"/>
      <c r="C161" s="21"/>
      <c r="D161" s="20"/>
      <c r="E161"/>
    </row>
    <row r="162" spans="2:5" ht="12.75" x14ac:dyDescent="0.2">
      <c r="B162" s="21"/>
      <c r="C162" s="21"/>
      <c r="D162" s="20"/>
      <c r="E162"/>
    </row>
    <row r="163" spans="2:5" ht="12.75" x14ac:dyDescent="0.2">
      <c r="B163" s="21"/>
      <c r="C163" s="21"/>
      <c r="D163" s="20"/>
      <c r="E163"/>
    </row>
    <row r="164" spans="2:5" ht="12.75" x14ac:dyDescent="0.2">
      <c r="B164" s="21"/>
      <c r="C164" s="21"/>
      <c r="D164" s="20"/>
      <c r="E164"/>
    </row>
    <row r="165" spans="2:5" ht="12.75" x14ac:dyDescent="0.2">
      <c r="B165" s="21"/>
      <c r="C165" s="21"/>
      <c r="D165" s="20"/>
      <c r="E165"/>
    </row>
    <row r="166" spans="2:5" ht="12.75" x14ac:dyDescent="0.2">
      <c r="B166" s="21"/>
      <c r="C166" s="21"/>
      <c r="D166" s="20"/>
      <c r="E166"/>
    </row>
    <row r="167" spans="2:5" ht="12.75" x14ac:dyDescent="0.2">
      <c r="B167" s="21"/>
      <c r="C167" s="21"/>
      <c r="D167" s="20"/>
      <c r="E167"/>
    </row>
    <row r="168" spans="2:5" ht="12.75" x14ac:dyDescent="0.2">
      <c r="B168" s="21"/>
      <c r="C168" s="21"/>
      <c r="D168" s="20"/>
      <c r="E168"/>
    </row>
    <row r="169" spans="2:5" ht="12.75" x14ac:dyDescent="0.2">
      <c r="B169" s="21"/>
      <c r="C169" s="21"/>
      <c r="D169" s="20"/>
      <c r="E169"/>
    </row>
    <row r="170" spans="2:5" ht="12.75" x14ac:dyDescent="0.2">
      <c r="B170" s="21"/>
      <c r="C170" s="21"/>
      <c r="D170" s="20"/>
      <c r="E170"/>
    </row>
    <row r="171" spans="2:5" ht="12.75" x14ac:dyDescent="0.2">
      <c r="B171" s="21"/>
      <c r="C171" s="21"/>
      <c r="D171" s="20"/>
      <c r="E171"/>
    </row>
    <row r="172" spans="2:5" ht="12.75" x14ac:dyDescent="0.2">
      <c r="B172" s="21"/>
      <c r="C172" s="21"/>
      <c r="D172" s="20"/>
      <c r="E172"/>
    </row>
    <row r="173" spans="2:5" ht="12.75" x14ac:dyDescent="0.2">
      <c r="B173" s="21"/>
      <c r="C173" s="21"/>
      <c r="D173" s="20"/>
      <c r="E173"/>
    </row>
    <row r="174" spans="2:5" ht="12.75" x14ac:dyDescent="0.2">
      <c r="B174" s="21"/>
      <c r="C174" s="21"/>
      <c r="D174" s="20"/>
      <c r="E174"/>
    </row>
    <row r="175" spans="2:5" ht="12.75" x14ac:dyDescent="0.2">
      <c r="B175" s="21"/>
      <c r="C175" s="21"/>
      <c r="D175" s="20"/>
      <c r="E175"/>
    </row>
    <row r="176" spans="2:5" ht="12.75" x14ac:dyDescent="0.2">
      <c r="B176" s="21"/>
      <c r="C176" s="21"/>
      <c r="D176" s="20"/>
      <c r="E176"/>
    </row>
    <row r="177" spans="2:5" ht="12.75" x14ac:dyDescent="0.2">
      <c r="B177" s="21"/>
      <c r="C177" s="21"/>
      <c r="D177" s="20"/>
      <c r="E177"/>
    </row>
    <row r="178" spans="2:5" ht="12.75" x14ac:dyDescent="0.2">
      <c r="B178" s="21"/>
      <c r="C178" s="21"/>
      <c r="D178" s="20"/>
      <c r="E178"/>
    </row>
    <row r="179" spans="2:5" ht="12.75" x14ac:dyDescent="0.2">
      <c r="B179" s="21"/>
      <c r="C179" s="21"/>
      <c r="D179" s="20"/>
      <c r="E179"/>
    </row>
    <row r="180" spans="2:5" ht="12.75" x14ac:dyDescent="0.2">
      <c r="B180" s="21"/>
      <c r="C180" s="21"/>
      <c r="D180" s="20"/>
      <c r="E180"/>
    </row>
    <row r="181" spans="2:5" ht="12.75" x14ac:dyDescent="0.2">
      <c r="B181" s="21"/>
      <c r="C181" s="21"/>
      <c r="D181" s="20"/>
      <c r="E181"/>
    </row>
    <row r="182" spans="2:5" ht="12.75" x14ac:dyDescent="0.2">
      <c r="B182" s="21"/>
      <c r="C182" s="21"/>
      <c r="D182" s="20"/>
      <c r="E182"/>
    </row>
    <row r="183" spans="2:5" ht="12.75" x14ac:dyDescent="0.2">
      <c r="B183" s="21"/>
      <c r="C183" s="21"/>
      <c r="D183" s="20"/>
      <c r="E183"/>
    </row>
    <row r="184" spans="2:5" ht="12.75" x14ac:dyDescent="0.2">
      <c r="B184" s="21"/>
      <c r="C184" s="21"/>
      <c r="D184" s="20"/>
      <c r="E184"/>
    </row>
    <row r="185" spans="2:5" ht="12.75" x14ac:dyDescent="0.2">
      <c r="B185" s="21"/>
      <c r="C185" s="21"/>
      <c r="D185" s="20"/>
      <c r="E185"/>
    </row>
    <row r="186" spans="2:5" ht="12.75" x14ac:dyDescent="0.2">
      <c r="B186" s="21"/>
      <c r="C186" s="21"/>
      <c r="D186" s="20"/>
      <c r="E186"/>
    </row>
    <row r="187" spans="2:5" ht="12.75" x14ac:dyDescent="0.2">
      <c r="B187" s="21"/>
      <c r="C187" s="21"/>
      <c r="D187" s="20"/>
      <c r="E187"/>
    </row>
    <row r="188" spans="2:5" ht="12.75" x14ac:dyDescent="0.2">
      <c r="B188" s="21"/>
      <c r="C188" s="21"/>
      <c r="D188" s="20"/>
      <c r="E188"/>
    </row>
    <row r="189" spans="2:5" ht="12.75" x14ac:dyDescent="0.2">
      <c r="B189" s="21"/>
      <c r="C189" s="21"/>
      <c r="D189" s="20"/>
      <c r="E189"/>
    </row>
    <row r="190" spans="2:5" ht="12.75" x14ac:dyDescent="0.2">
      <c r="B190" s="21"/>
      <c r="C190" s="21"/>
      <c r="D190" s="20"/>
      <c r="E190"/>
    </row>
    <row r="191" spans="2:5" ht="12.75" x14ac:dyDescent="0.2">
      <c r="B191" s="21"/>
      <c r="C191" s="21"/>
      <c r="D191" s="20"/>
      <c r="E191"/>
    </row>
    <row r="192" spans="2:5" ht="12.75" x14ac:dyDescent="0.2">
      <c r="B192" s="21"/>
      <c r="C192" s="21"/>
      <c r="D192" s="20"/>
      <c r="E192"/>
    </row>
    <row r="193" spans="2:5" ht="12.75" x14ac:dyDescent="0.2">
      <c r="B193" s="21"/>
      <c r="C193" s="21"/>
      <c r="D193" s="20"/>
      <c r="E193"/>
    </row>
    <row r="194" spans="2:5" ht="12.75" x14ac:dyDescent="0.2">
      <c r="B194" s="21"/>
      <c r="C194" s="21"/>
      <c r="D194" s="20"/>
      <c r="E194"/>
    </row>
    <row r="195" spans="2:5" ht="12.75" x14ac:dyDescent="0.2">
      <c r="B195" s="21"/>
      <c r="C195" s="21"/>
      <c r="D195" s="20"/>
      <c r="E195"/>
    </row>
    <row r="196" spans="2:5" ht="12.75" x14ac:dyDescent="0.2">
      <c r="B196" s="21"/>
      <c r="C196" s="21"/>
      <c r="D196" s="20"/>
      <c r="E196"/>
    </row>
    <row r="197" spans="2:5" ht="12.75" x14ac:dyDescent="0.2">
      <c r="B197" s="21"/>
      <c r="C197" s="21"/>
      <c r="D197" s="20"/>
      <c r="E197"/>
    </row>
    <row r="198" spans="2:5" ht="12.75" x14ac:dyDescent="0.2">
      <c r="B198" s="21"/>
      <c r="C198" s="21"/>
      <c r="D198" s="20"/>
      <c r="E198"/>
    </row>
    <row r="199" spans="2:5" ht="12.75" x14ac:dyDescent="0.2">
      <c r="B199" s="21"/>
      <c r="C199" s="21"/>
      <c r="D199" s="20"/>
      <c r="E199"/>
    </row>
    <row r="200" spans="2:5" ht="12.75" x14ac:dyDescent="0.2">
      <c r="B200" s="21"/>
      <c r="C200" s="21"/>
      <c r="D200" s="20"/>
      <c r="E200"/>
    </row>
    <row r="201" spans="2:5" ht="12.75" x14ac:dyDescent="0.2">
      <c r="B201" s="21"/>
      <c r="C201" s="21"/>
      <c r="D201" s="20"/>
      <c r="E201"/>
    </row>
    <row r="202" spans="2:5" ht="12.75" x14ac:dyDescent="0.2">
      <c r="B202" s="21"/>
      <c r="C202" s="21"/>
      <c r="D202" s="20"/>
      <c r="E202"/>
    </row>
    <row r="203" spans="2:5" ht="12.75" x14ac:dyDescent="0.2">
      <c r="B203" s="21"/>
      <c r="C203" s="21"/>
      <c r="D203" s="20"/>
      <c r="E203"/>
    </row>
    <row r="204" spans="2:5" ht="12.75" x14ac:dyDescent="0.2">
      <c r="B204" s="21"/>
      <c r="C204" s="21"/>
      <c r="D204" s="20"/>
      <c r="E204"/>
    </row>
    <row r="205" spans="2:5" ht="12.75" x14ac:dyDescent="0.2">
      <c r="B205" s="21"/>
      <c r="C205" s="21"/>
      <c r="D205" s="20"/>
      <c r="E205"/>
    </row>
    <row r="206" spans="2:5" ht="12.75" x14ac:dyDescent="0.2">
      <c r="B206" s="21"/>
      <c r="C206" s="21"/>
      <c r="D206" s="20"/>
      <c r="E206"/>
    </row>
    <row r="207" spans="2:5" ht="12.75" x14ac:dyDescent="0.2">
      <c r="B207" s="21"/>
      <c r="C207" s="21"/>
      <c r="D207" s="20"/>
      <c r="E207"/>
    </row>
    <row r="208" spans="2:5" ht="12.75" x14ac:dyDescent="0.2">
      <c r="B208" s="21"/>
      <c r="C208" s="21"/>
      <c r="D208" s="20"/>
      <c r="E208"/>
    </row>
    <row r="209" spans="2:5" ht="12.75" x14ac:dyDescent="0.2">
      <c r="B209" s="21"/>
      <c r="C209" s="21"/>
      <c r="D209" s="20"/>
      <c r="E209"/>
    </row>
    <row r="210" spans="2:5" ht="12.75" x14ac:dyDescent="0.2">
      <c r="B210" s="21"/>
      <c r="C210" s="21"/>
      <c r="D210" s="20"/>
      <c r="E210"/>
    </row>
    <row r="211" spans="2:5" ht="12.75" x14ac:dyDescent="0.2">
      <c r="B211" s="21"/>
      <c r="C211" s="21"/>
      <c r="D211" s="20"/>
      <c r="E211"/>
    </row>
    <row r="212" spans="2:5" ht="12.75" x14ac:dyDescent="0.2">
      <c r="B212" s="21"/>
      <c r="C212" s="21"/>
      <c r="D212" s="20"/>
      <c r="E212"/>
    </row>
    <row r="213" spans="2:5" ht="12.75" x14ac:dyDescent="0.2">
      <c r="B213" s="21"/>
      <c r="C213" s="21"/>
      <c r="D213" s="20"/>
      <c r="E213"/>
    </row>
    <row r="214" spans="2:5" ht="12.75" x14ac:dyDescent="0.2">
      <c r="B214" s="21"/>
      <c r="C214" s="21"/>
      <c r="D214" s="20"/>
      <c r="E214"/>
    </row>
    <row r="215" spans="2:5" ht="12.75" x14ac:dyDescent="0.2">
      <c r="B215" s="21"/>
      <c r="C215" s="21"/>
      <c r="D215" s="20"/>
      <c r="E215"/>
    </row>
    <row r="216" spans="2:5" ht="12.75" x14ac:dyDescent="0.2">
      <c r="B216" s="21"/>
      <c r="C216" s="21"/>
      <c r="D216" s="20"/>
      <c r="E216"/>
    </row>
    <row r="217" spans="2:5" ht="12.75" x14ac:dyDescent="0.2">
      <c r="B217" s="21"/>
      <c r="C217" s="21"/>
      <c r="D217" s="20"/>
      <c r="E217"/>
    </row>
    <row r="218" spans="2:5" ht="12.75" x14ac:dyDescent="0.2">
      <c r="B218" s="21"/>
      <c r="C218" s="21"/>
      <c r="D218" s="20"/>
      <c r="E218"/>
    </row>
    <row r="219" spans="2:5" ht="12.75" x14ac:dyDescent="0.2">
      <c r="B219" s="21"/>
      <c r="C219" s="21"/>
      <c r="D219" s="20"/>
      <c r="E219"/>
    </row>
    <row r="220" spans="2:5" ht="12.75" x14ac:dyDescent="0.2">
      <c r="B220" s="21"/>
      <c r="C220" s="21"/>
      <c r="D220" s="20"/>
      <c r="E220"/>
    </row>
    <row r="221" spans="2:5" ht="12.75" x14ac:dyDescent="0.2">
      <c r="B221" s="21"/>
      <c r="C221" s="21"/>
      <c r="D221" s="20"/>
      <c r="E221"/>
    </row>
    <row r="222" spans="2:5" ht="12.75" x14ac:dyDescent="0.2">
      <c r="B222" s="21"/>
      <c r="C222" s="21"/>
      <c r="D222" s="20"/>
      <c r="E222"/>
    </row>
    <row r="223" spans="2:5" ht="12.75" x14ac:dyDescent="0.2">
      <c r="B223" s="21"/>
      <c r="C223" s="21"/>
      <c r="D223" s="20"/>
      <c r="E223"/>
    </row>
    <row r="224" spans="2:5" ht="12.75" x14ac:dyDescent="0.2">
      <c r="B224" s="21"/>
      <c r="C224" s="21"/>
      <c r="D224" s="20"/>
      <c r="E224"/>
    </row>
    <row r="225" spans="2:5" ht="12.75" x14ac:dyDescent="0.2">
      <c r="B225" s="21"/>
      <c r="C225" s="21"/>
      <c r="D225" s="20"/>
      <c r="E225"/>
    </row>
    <row r="226" spans="2:5" ht="12.75" x14ac:dyDescent="0.2">
      <c r="B226" s="21"/>
      <c r="C226" s="21"/>
      <c r="D226" s="20"/>
      <c r="E226"/>
    </row>
    <row r="227" spans="2:5" ht="12.75" x14ac:dyDescent="0.2">
      <c r="B227" s="21"/>
      <c r="C227" s="21"/>
      <c r="D227" s="20"/>
      <c r="E227"/>
    </row>
    <row r="228" spans="2:5" ht="12.75" x14ac:dyDescent="0.2">
      <c r="B228" s="21"/>
      <c r="C228" s="21"/>
      <c r="D228" s="20"/>
      <c r="E228"/>
    </row>
    <row r="229" spans="2:5" ht="12.75" x14ac:dyDescent="0.2">
      <c r="B229" s="21"/>
      <c r="C229" s="21"/>
      <c r="D229" s="20"/>
      <c r="E229"/>
    </row>
    <row r="230" spans="2:5" ht="12.75" x14ac:dyDescent="0.2">
      <c r="B230" s="21"/>
      <c r="C230" s="21"/>
      <c r="D230" s="20"/>
      <c r="E230"/>
    </row>
    <row r="231" spans="2:5" ht="12.75" x14ac:dyDescent="0.2">
      <c r="B231" s="21"/>
      <c r="C231" s="21"/>
      <c r="D231" s="20"/>
      <c r="E231"/>
    </row>
    <row r="232" spans="2:5" ht="12.75" x14ac:dyDescent="0.2">
      <c r="B232" s="21"/>
      <c r="C232" s="21"/>
      <c r="D232" s="20"/>
      <c r="E232"/>
    </row>
    <row r="233" spans="2:5" ht="12.75" x14ac:dyDescent="0.2">
      <c r="B233" s="21"/>
      <c r="C233" s="21"/>
      <c r="D233" s="20"/>
      <c r="E233"/>
    </row>
    <row r="234" spans="2:5" ht="12.75" x14ac:dyDescent="0.2">
      <c r="B234" s="21"/>
      <c r="C234" s="21"/>
      <c r="D234" s="20"/>
      <c r="E234"/>
    </row>
    <row r="235" spans="2:5" ht="12.75" x14ac:dyDescent="0.2">
      <c r="B235" s="21"/>
      <c r="C235" s="21"/>
      <c r="D235" s="20"/>
      <c r="E235"/>
    </row>
    <row r="236" spans="2:5" ht="12.75" x14ac:dyDescent="0.2">
      <c r="B236" s="21"/>
      <c r="C236" s="21"/>
      <c r="D236" s="20"/>
      <c r="E236"/>
    </row>
    <row r="237" spans="2:5" ht="12.75" x14ac:dyDescent="0.2">
      <c r="B237" s="21"/>
      <c r="C237" s="21"/>
      <c r="D237" s="20"/>
      <c r="E237"/>
    </row>
    <row r="238" spans="2:5" ht="12.75" x14ac:dyDescent="0.2">
      <c r="B238" s="21"/>
      <c r="C238" s="21"/>
      <c r="D238" s="20"/>
      <c r="E238"/>
    </row>
    <row r="239" spans="2:5" ht="12.75" x14ac:dyDescent="0.2">
      <c r="B239" s="21"/>
      <c r="C239" s="21"/>
      <c r="D239" s="20"/>
      <c r="E239"/>
    </row>
    <row r="240" spans="2:5" ht="12.75" x14ac:dyDescent="0.2">
      <c r="B240" s="21"/>
      <c r="C240" s="21"/>
      <c r="D240" s="20"/>
      <c r="E240"/>
    </row>
    <row r="241" spans="2:5" ht="12.75" x14ac:dyDescent="0.2">
      <c r="B241" s="21"/>
      <c r="C241" s="21"/>
      <c r="D241" s="20"/>
      <c r="E241"/>
    </row>
    <row r="242" spans="2:5" ht="12.75" x14ac:dyDescent="0.2">
      <c r="B242" s="21"/>
      <c r="C242" s="21"/>
      <c r="D242" s="20"/>
      <c r="E242"/>
    </row>
    <row r="243" spans="2:5" ht="12.75" x14ac:dyDescent="0.2">
      <c r="B243" s="21"/>
      <c r="C243" s="21"/>
      <c r="D243" s="20"/>
      <c r="E243"/>
    </row>
    <row r="244" spans="2:5" ht="12.75" x14ac:dyDescent="0.2">
      <c r="B244" s="21"/>
      <c r="C244" s="21"/>
      <c r="D244" s="20"/>
      <c r="E244"/>
    </row>
    <row r="245" spans="2:5" ht="12.75" x14ac:dyDescent="0.2">
      <c r="B245" s="21"/>
      <c r="C245" s="21"/>
      <c r="D245" s="20"/>
      <c r="E245"/>
    </row>
    <row r="246" spans="2:5" ht="12.75" x14ac:dyDescent="0.2">
      <c r="B246" s="21"/>
      <c r="C246" s="21"/>
      <c r="D246" s="20"/>
      <c r="E246"/>
    </row>
    <row r="247" spans="2:5" ht="12.75" x14ac:dyDescent="0.2">
      <c r="B247" s="21"/>
      <c r="C247" s="21"/>
      <c r="D247" s="20"/>
      <c r="E247"/>
    </row>
    <row r="248" spans="2:5" ht="12.75" x14ac:dyDescent="0.2">
      <c r="B248" s="21"/>
      <c r="C248" s="21"/>
      <c r="D248" s="20"/>
      <c r="E248"/>
    </row>
    <row r="249" spans="2:5" ht="12.75" x14ac:dyDescent="0.2">
      <c r="B249" s="21"/>
      <c r="C249" s="21"/>
      <c r="D249" s="20"/>
      <c r="E249"/>
    </row>
    <row r="250" spans="2:5" ht="12.75" x14ac:dyDescent="0.2">
      <c r="B250" s="21"/>
      <c r="C250" s="21"/>
      <c r="D250" s="20"/>
      <c r="E250"/>
    </row>
    <row r="251" spans="2:5" ht="12.75" x14ac:dyDescent="0.2">
      <c r="B251" s="21"/>
      <c r="C251" s="21"/>
      <c r="D251" s="20"/>
      <c r="E251"/>
    </row>
    <row r="252" spans="2:5" ht="12.75" x14ac:dyDescent="0.2">
      <c r="B252" s="21"/>
      <c r="C252" s="21"/>
      <c r="D252" s="20"/>
      <c r="E252"/>
    </row>
    <row r="253" spans="2:5" ht="12.75" x14ac:dyDescent="0.2">
      <c r="B253" s="21"/>
      <c r="C253" s="21"/>
      <c r="D253" s="20"/>
      <c r="E253"/>
    </row>
    <row r="254" spans="2:5" ht="12.75" x14ac:dyDescent="0.2">
      <c r="B254" s="21"/>
      <c r="C254" s="21"/>
      <c r="D254" s="20"/>
      <c r="E254"/>
    </row>
    <row r="255" spans="2:5" ht="12.75" x14ac:dyDescent="0.2">
      <c r="B255" s="21"/>
      <c r="C255" s="21"/>
      <c r="D255" s="20"/>
      <c r="E255"/>
    </row>
    <row r="256" spans="2:5" ht="12.75" x14ac:dyDescent="0.2">
      <c r="B256" s="21"/>
      <c r="C256" s="21"/>
      <c r="D256" s="20"/>
      <c r="E256"/>
    </row>
    <row r="257" spans="2:5" ht="12.75" x14ac:dyDescent="0.2">
      <c r="B257" s="21"/>
      <c r="C257" s="21"/>
      <c r="D257" s="20"/>
      <c r="E257"/>
    </row>
    <row r="258" spans="2:5" ht="12.75" x14ac:dyDescent="0.2">
      <c r="B258" s="21"/>
      <c r="C258" s="21"/>
      <c r="D258" s="20"/>
      <c r="E258"/>
    </row>
    <row r="259" spans="2:5" ht="12.75" x14ac:dyDescent="0.2">
      <c r="B259" s="21"/>
      <c r="C259" s="21"/>
      <c r="D259" s="20"/>
      <c r="E259"/>
    </row>
    <row r="260" spans="2:5" ht="12.75" x14ac:dyDescent="0.2">
      <c r="B260" s="21"/>
      <c r="C260" s="21"/>
      <c r="D260" s="20"/>
      <c r="E260"/>
    </row>
    <row r="261" spans="2:5" ht="12.75" x14ac:dyDescent="0.2">
      <c r="B261" s="21"/>
      <c r="C261" s="21"/>
      <c r="D261" s="20"/>
      <c r="E261"/>
    </row>
    <row r="262" spans="2:5" ht="12.75" x14ac:dyDescent="0.2">
      <c r="B262" s="21"/>
      <c r="C262" s="21"/>
      <c r="D262" s="20"/>
      <c r="E262"/>
    </row>
    <row r="263" spans="2:5" ht="12.75" x14ac:dyDescent="0.2">
      <c r="B263" s="21"/>
      <c r="C263" s="21"/>
      <c r="D263" s="20"/>
      <c r="E263"/>
    </row>
    <row r="264" spans="2:5" ht="12.75" x14ac:dyDescent="0.2">
      <c r="B264" s="21"/>
      <c r="C264" s="21"/>
      <c r="D264" s="20"/>
      <c r="E264"/>
    </row>
    <row r="265" spans="2:5" ht="12.75" x14ac:dyDescent="0.2">
      <c r="B265" s="21"/>
      <c r="C265" s="21"/>
      <c r="D265" s="20"/>
      <c r="E265"/>
    </row>
    <row r="266" spans="2:5" ht="12.75" x14ac:dyDescent="0.2">
      <c r="B266" s="21"/>
      <c r="C266" s="21"/>
      <c r="D266" s="20"/>
      <c r="E266"/>
    </row>
    <row r="267" spans="2:5" ht="12.75" x14ac:dyDescent="0.2">
      <c r="B267" s="21"/>
      <c r="C267" s="21"/>
      <c r="D267" s="20"/>
      <c r="E267"/>
    </row>
    <row r="268" spans="2:5" ht="12.75" x14ac:dyDescent="0.2">
      <c r="B268" s="21"/>
      <c r="C268" s="21"/>
      <c r="D268" s="20"/>
      <c r="E268"/>
    </row>
    <row r="269" spans="2:5" ht="12.75" x14ac:dyDescent="0.2">
      <c r="B269" s="21"/>
      <c r="C269" s="21"/>
      <c r="D269" s="20"/>
      <c r="E269"/>
    </row>
    <row r="270" spans="2:5" ht="12.75" x14ac:dyDescent="0.2">
      <c r="B270" s="21"/>
      <c r="C270" s="21"/>
      <c r="D270" s="20"/>
      <c r="E270"/>
    </row>
    <row r="271" spans="2:5" ht="12.75" x14ac:dyDescent="0.2">
      <c r="B271" s="21"/>
      <c r="C271" s="21"/>
      <c r="D271" s="20"/>
      <c r="E271"/>
    </row>
    <row r="272" spans="2:5" ht="12.75" x14ac:dyDescent="0.2">
      <c r="B272" s="21"/>
      <c r="C272" s="21"/>
      <c r="D272" s="20"/>
      <c r="E272"/>
    </row>
    <row r="273" spans="2:5" ht="12.75" x14ac:dyDescent="0.2">
      <c r="B273" s="21"/>
      <c r="C273" s="21"/>
      <c r="D273" s="20"/>
      <c r="E273"/>
    </row>
    <row r="274" spans="2:5" ht="12.75" x14ac:dyDescent="0.2">
      <c r="B274" s="21"/>
      <c r="C274" s="21"/>
      <c r="D274" s="20"/>
      <c r="E274"/>
    </row>
    <row r="275" spans="2:5" ht="12.75" x14ac:dyDescent="0.2">
      <c r="B275" s="21"/>
      <c r="C275" s="21"/>
      <c r="D275" s="20"/>
      <c r="E275"/>
    </row>
    <row r="276" spans="2:5" ht="12.75" x14ac:dyDescent="0.2">
      <c r="B276" s="21"/>
      <c r="C276" s="21"/>
      <c r="D276" s="20"/>
      <c r="E276"/>
    </row>
    <row r="277" spans="2:5" ht="12.75" x14ac:dyDescent="0.2">
      <c r="B277" s="21"/>
      <c r="C277" s="21"/>
      <c r="D277" s="20"/>
      <c r="E277"/>
    </row>
    <row r="278" spans="2:5" ht="12.75" x14ac:dyDescent="0.2">
      <c r="B278" s="21"/>
      <c r="C278" s="21"/>
      <c r="D278" s="20"/>
      <c r="E278"/>
    </row>
    <row r="279" spans="2:5" ht="12.75" x14ac:dyDescent="0.2">
      <c r="B279" s="21"/>
      <c r="C279" s="21"/>
      <c r="D279" s="20"/>
      <c r="E279"/>
    </row>
    <row r="280" spans="2:5" ht="12.75" x14ac:dyDescent="0.2">
      <c r="B280" s="21"/>
      <c r="C280" s="21"/>
      <c r="D280" s="20"/>
      <c r="E280"/>
    </row>
    <row r="281" spans="2:5" ht="12.75" x14ac:dyDescent="0.2">
      <c r="B281" s="21"/>
      <c r="C281" s="21"/>
      <c r="D281" s="20"/>
      <c r="E281"/>
    </row>
    <row r="282" spans="2:5" ht="12.75" x14ac:dyDescent="0.2">
      <c r="B282" s="21"/>
      <c r="C282" s="21"/>
      <c r="D282" s="20"/>
      <c r="E282"/>
    </row>
    <row r="283" spans="2:5" ht="12.75" x14ac:dyDescent="0.2">
      <c r="B283" s="21"/>
      <c r="C283" s="21"/>
      <c r="D283" s="20"/>
      <c r="E283"/>
    </row>
    <row r="284" spans="2:5" ht="12.75" x14ac:dyDescent="0.2">
      <c r="B284" s="21"/>
      <c r="C284" s="21"/>
      <c r="D284" s="20"/>
      <c r="E284"/>
    </row>
    <row r="285" spans="2:5" ht="12.75" x14ac:dyDescent="0.2">
      <c r="B285" s="21"/>
      <c r="C285" s="21"/>
      <c r="D285" s="20"/>
      <c r="E285"/>
    </row>
    <row r="286" spans="2:5" ht="12.75" x14ac:dyDescent="0.2">
      <c r="B286" s="21"/>
      <c r="C286" s="21"/>
      <c r="D286" s="20"/>
      <c r="E286"/>
    </row>
    <row r="287" spans="2:5" ht="12.75" x14ac:dyDescent="0.2">
      <c r="B287" s="21"/>
      <c r="C287" s="21"/>
      <c r="D287" s="20"/>
      <c r="E287"/>
    </row>
    <row r="288" spans="2:5" ht="12.75" x14ac:dyDescent="0.2">
      <c r="B288" s="21"/>
      <c r="C288" s="21"/>
      <c r="D288" s="20"/>
      <c r="E288"/>
    </row>
    <row r="289" spans="2:5" ht="12.75" x14ac:dyDescent="0.2">
      <c r="B289" s="21"/>
      <c r="C289" s="21"/>
      <c r="D289" s="20"/>
      <c r="E289"/>
    </row>
    <row r="290" spans="2:5" ht="12.75" x14ac:dyDescent="0.2">
      <c r="B290" s="21"/>
      <c r="C290" s="21"/>
      <c r="D290" s="20"/>
      <c r="E290"/>
    </row>
    <row r="291" spans="2:5" ht="12.75" x14ac:dyDescent="0.2">
      <c r="B291" s="21"/>
      <c r="C291" s="21"/>
      <c r="D291" s="20"/>
      <c r="E291"/>
    </row>
    <row r="292" spans="2:5" ht="12.75" x14ac:dyDescent="0.2">
      <c r="B292" s="21"/>
      <c r="C292" s="21"/>
      <c r="D292" s="20"/>
      <c r="E292"/>
    </row>
    <row r="293" spans="2:5" ht="12.75" x14ac:dyDescent="0.2">
      <c r="B293" s="21"/>
      <c r="C293" s="21"/>
      <c r="D293" s="20"/>
      <c r="E293"/>
    </row>
    <row r="294" spans="2:5" ht="12.75" x14ac:dyDescent="0.2">
      <c r="B294" s="21"/>
      <c r="C294" s="21"/>
      <c r="D294" s="20"/>
      <c r="E294"/>
    </row>
    <row r="295" spans="2:5" ht="12.75" x14ac:dyDescent="0.2">
      <c r="B295" s="21"/>
      <c r="C295" s="21"/>
      <c r="D295" s="20"/>
      <c r="E295"/>
    </row>
    <row r="296" spans="2:5" ht="12.75" x14ac:dyDescent="0.2">
      <c r="B296" s="21"/>
      <c r="C296" s="21"/>
      <c r="D296" s="20"/>
      <c r="E296"/>
    </row>
    <row r="297" spans="2:5" ht="12.75" x14ac:dyDescent="0.2">
      <c r="B297" s="21"/>
      <c r="C297" s="21"/>
      <c r="D297" s="20"/>
      <c r="E297"/>
    </row>
    <row r="298" spans="2:5" ht="12.75" x14ac:dyDescent="0.2">
      <c r="B298" s="21"/>
      <c r="C298" s="21"/>
      <c r="D298" s="20"/>
      <c r="E298"/>
    </row>
    <row r="299" spans="2:5" ht="12.75" x14ac:dyDescent="0.2">
      <c r="B299" s="21"/>
      <c r="C299" s="21"/>
      <c r="D299" s="20"/>
      <c r="E299"/>
    </row>
    <row r="300" spans="2:5" ht="12.75" x14ac:dyDescent="0.2">
      <c r="B300" s="21"/>
      <c r="C300" s="21"/>
      <c r="D300" s="20"/>
      <c r="E300"/>
    </row>
    <row r="301" spans="2:5" ht="12.75" x14ac:dyDescent="0.2">
      <c r="B301" s="21"/>
      <c r="C301" s="21"/>
      <c r="D301" s="20"/>
      <c r="E301"/>
    </row>
    <row r="302" spans="2:5" ht="12.75" x14ac:dyDescent="0.2">
      <c r="B302" s="21"/>
      <c r="C302" s="21"/>
      <c r="D302" s="20"/>
      <c r="E302"/>
    </row>
    <row r="303" spans="2:5" ht="12.75" x14ac:dyDescent="0.2">
      <c r="B303" s="21"/>
      <c r="C303" s="21"/>
      <c r="D303" s="20"/>
      <c r="E303"/>
    </row>
    <row r="304" spans="2:5" ht="12.75" x14ac:dyDescent="0.2">
      <c r="B304" s="21"/>
      <c r="C304" s="21"/>
      <c r="D304" s="20"/>
      <c r="E304"/>
    </row>
    <row r="305" spans="2:5" ht="12.75" x14ac:dyDescent="0.2">
      <c r="B305" s="21"/>
      <c r="C305" s="21"/>
      <c r="D305" s="20"/>
      <c r="E305"/>
    </row>
    <row r="306" spans="2:5" ht="12.75" x14ac:dyDescent="0.2">
      <c r="B306" s="21"/>
      <c r="C306" s="21"/>
      <c r="D306" s="20"/>
      <c r="E306"/>
    </row>
    <row r="307" spans="2:5" ht="12.75" x14ac:dyDescent="0.2">
      <c r="B307" s="21"/>
      <c r="C307" s="21"/>
      <c r="D307" s="20"/>
      <c r="E307"/>
    </row>
    <row r="308" spans="2:5" ht="12.75" x14ac:dyDescent="0.2">
      <c r="B308" s="21"/>
      <c r="C308" s="21"/>
      <c r="D308" s="20"/>
      <c r="E308"/>
    </row>
    <row r="309" spans="2:5" ht="12.75" x14ac:dyDescent="0.2">
      <c r="B309" s="21"/>
      <c r="C309" s="21"/>
      <c r="D309" s="20"/>
      <c r="E309"/>
    </row>
    <row r="310" spans="2:5" ht="12.75" x14ac:dyDescent="0.2">
      <c r="B310" s="21"/>
      <c r="C310" s="21"/>
      <c r="D310" s="20"/>
      <c r="E310"/>
    </row>
    <row r="311" spans="2:5" ht="12.75" x14ac:dyDescent="0.2">
      <c r="B311" s="21"/>
      <c r="C311" s="21"/>
      <c r="D311" s="20"/>
      <c r="E311"/>
    </row>
    <row r="312" spans="2:5" ht="12.75" x14ac:dyDescent="0.2">
      <c r="B312" s="21"/>
      <c r="C312" s="21"/>
      <c r="D312" s="20"/>
      <c r="E312"/>
    </row>
    <row r="313" spans="2:5" ht="12.75" x14ac:dyDescent="0.2">
      <c r="B313" s="21"/>
      <c r="C313" s="21"/>
      <c r="D313" s="20"/>
      <c r="E313"/>
    </row>
    <row r="314" spans="2:5" ht="12.75" x14ac:dyDescent="0.2">
      <c r="B314" s="21"/>
      <c r="C314" s="21"/>
      <c r="D314" s="20"/>
      <c r="E314"/>
    </row>
    <row r="315" spans="2:5" ht="12.75" x14ac:dyDescent="0.2">
      <c r="B315" s="21"/>
      <c r="C315" s="21"/>
      <c r="D315" s="20"/>
      <c r="E315"/>
    </row>
    <row r="316" spans="2:5" ht="12.75" x14ac:dyDescent="0.2">
      <c r="B316" s="21"/>
      <c r="C316" s="21"/>
      <c r="D316" s="20"/>
      <c r="E316"/>
    </row>
    <row r="317" spans="2:5" ht="12.75" x14ac:dyDescent="0.2">
      <c r="B317" s="21"/>
      <c r="C317" s="21"/>
      <c r="D317" s="20"/>
      <c r="E317"/>
    </row>
    <row r="318" spans="2:5" ht="12.75" x14ac:dyDescent="0.2">
      <c r="B318" s="21"/>
      <c r="C318" s="21"/>
      <c r="D318" s="20"/>
      <c r="E318"/>
    </row>
    <row r="319" spans="2:5" ht="12.75" x14ac:dyDescent="0.2">
      <c r="B319" s="21"/>
      <c r="C319" s="21"/>
      <c r="D319" s="20"/>
      <c r="E319"/>
    </row>
    <row r="320" spans="2:5" ht="12.75" x14ac:dyDescent="0.2">
      <c r="B320" s="21"/>
      <c r="C320" s="21"/>
      <c r="D320" s="20"/>
      <c r="E320"/>
    </row>
    <row r="321" spans="2:5" ht="12.75" x14ac:dyDescent="0.2">
      <c r="B321" s="21"/>
      <c r="C321" s="21"/>
      <c r="D321" s="20"/>
      <c r="E321"/>
    </row>
    <row r="322" spans="2:5" ht="12.75" x14ac:dyDescent="0.2">
      <c r="B322" s="21"/>
      <c r="C322" s="21"/>
      <c r="D322" s="20"/>
      <c r="E322"/>
    </row>
    <row r="323" spans="2:5" ht="12.75" x14ac:dyDescent="0.2">
      <c r="B323" s="21"/>
      <c r="C323" s="21"/>
      <c r="D323" s="20"/>
      <c r="E323"/>
    </row>
    <row r="324" spans="2:5" ht="12.75" x14ac:dyDescent="0.2">
      <c r="B324" s="21"/>
      <c r="C324" s="21"/>
      <c r="D324" s="20"/>
      <c r="E324"/>
    </row>
    <row r="325" spans="2:5" ht="12.75" x14ac:dyDescent="0.2">
      <c r="B325" s="21"/>
      <c r="C325" s="21"/>
      <c r="D325" s="20"/>
      <c r="E325"/>
    </row>
    <row r="326" spans="2:5" ht="12.75" x14ac:dyDescent="0.2">
      <c r="B326" s="21"/>
      <c r="C326" s="21"/>
      <c r="D326" s="20"/>
      <c r="E326"/>
    </row>
    <row r="327" spans="2:5" ht="12.75" x14ac:dyDescent="0.2">
      <c r="B327" s="21"/>
      <c r="C327" s="21"/>
      <c r="D327" s="20"/>
      <c r="E327"/>
    </row>
    <row r="328" spans="2:5" ht="12.75" x14ac:dyDescent="0.2">
      <c r="B328" s="21"/>
      <c r="C328" s="21"/>
      <c r="D328" s="20"/>
      <c r="E328"/>
    </row>
    <row r="329" spans="2:5" ht="12.75" x14ac:dyDescent="0.2">
      <c r="B329" s="21"/>
      <c r="C329" s="21"/>
      <c r="D329" s="20"/>
      <c r="E329"/>
    </row>
    <row r="330" spans="2:5" ht="12.75" x14ac:dyDescent="0.2">
      <c r="B330" s="21"/>
      <c r="C330" s="21"/>
      <c r="D330" s="20"/>
      <c r="E330"/>
    </row>
    <row r="331" spans="2:5" ht="12.75" x14ac:dyDescent="0.2">
      <c r="B331" s="21"/>
      <c r="C331" s="21"/>
      <c r="D331" s="20"/>
      <c r="E331"/>
    </row>
    <row r="332" spans="2:5" ht="12.75" x14ac:dyDescent="0.2">
      <c r="B332" s="21"/>
      <c r="C332" s="21"/>
      <c r="D332" s="20"/>
      <c r="E332"/>
    </row>
    <row r="333" spans="2:5" ht="12.75" x14ac:dyDescent="0.2">
      <c r="B333" s="21"/>
      <c r="C333" s="21"/>
      <c r="D333" s="20"/>
      <c r="E333"/>
    </row>
    <row r="334" spans="2:5" ht="12.75" x14ac:dyDescent="0.2">
      <c r="B334" s="21"/>
      <c r="C334" s="21"/>
      <c r="D334" s="20"/>
      <c r="E334"/>
    </row>
    <row r="335" spans="2:5" ht="12.75" x14ac:dyDescent="0.2">
      <c r="B335" s="21"/>
      <c r="C335" s="21"/>
      <c r="D335" s="20"/>
      <c r="E335"/>
    </row>
    <row r="336" spans="2:5" ht="12.75" x14ac:dyDescent="0.2">
      <c r="B336" s="21"/>
      <c r="C336" s="21"/>
      <c r="D336" s="20"/>
      <c r="E336"/>
    </row>
    <row r="337" spans="2:5" ht="12.75" x14ac:dyDescent="0.2">
      <c r="B337" s="21"/>
      <c r="C337" s="21"/>
      <c r="D337" s="20"/>
      <c r="E337"/>
    </row>
    <row r="338" spans="2:5" ht="12.75" x14ac:dyDescent="0.2">
      <c r="B338" s="21"/>
      <c r="C338" s="21"/>
      <c r="D338" s="20"/>
      <c r="E338"/>
    </row>
    <row r="339" spans="2:5" ht="12.75" x14ac:dyDescent="0.2">
      <c r="B339" s="21"/>
      <c r="C339" s="21"/>
      <c r="D339" s="20"/>
      <c r="E339"/>
    </row>
    <row r="340" spans="2:5" ht="12.75" x14ac:dyDescent="0.2">
      <c r="B340" s="21"/>
      <c r="C340" s="21"/>
      <c r="D340" s="20"/>
      <c r="E340"/>
    </row>
    <row r="341" spans="2:5" ht="12.75" x14ac:dyDescent="0.2">
      <c r="B341" s="21"/>
      <c r="C341" s="21"/>
      <c r="D341" s="20"/>
      <c r="E341"/>
    </row>
    <row r="342" spans="2:5" ht="12.75" x14ac:dyDescent="0.2">
      <c r="B342" s="21"/>
      <c r="C342" s="21"/>
      <c r="D342" s="20"/>
      <c r="E342"/>
    </row>
    <row r="343" spans="2:5" ht="12.75" x14ac:dyDescent="0.2">
      <c r="B343" s="21"/>
      <c r="C343" s="21"/>
      <c r="D343" s="20"/>
      <c r="E343"/>
    </row>
    <row r="344" spans="2:5" ht="12.75" x14ac:dyDescent="0.2">
      <c r="B344" s="21"/>
      <c r="C344" s="21"/>
      <c r="D344" s="20"/>
      <c r="E344"/>
    </row>
    <row r="345" spans="2:5" ht="12.75" x14ac:dyDescent="0.2">
      <c r="B345" s="21"/>
      <c r="C345" s="21"/>
      <c r="D345" s="20"/>
      <c r="E345"/>
    </row>
    <row r="346" spans="2:5" ht="12.75" x14ac:dyDescent="0.2">
      <c r="B346" s="21"/>
      <c r="C346" s="21"/>
      <c r="D346" s="20"/>
      <c r="E346"/>
    </row>
    <row r="347" spans="2:5" ht="12.75" x14ac:dyDescent="0.2">
      <c r="B347" s="21"/>
      <c r="C347" s="21"/>
      <c r="D347" s="20"/>
      <c r="E347"/>
    </row>
    <row r="348" spans="2:5" ht="12.75" x14ac:dyDescent="0.2">
      <c r="B348" s="21"/>
      <c r="C348" s="21"/>
      <c r="D348" s="20"/>
      <c r="E348"/>
    </row>
    <row r="349" spans="2:5" ht="12.75" x14ac:dyDescent="0.2">
      <c r="B349" s="21"/>
      <c r="C349" s="21"/>
      <c r="D349" s="20"/>
      <c r="E349"/>
    </row>
    <row r="350" spans="2:5" ht="12.75" x14ac:dyDescent="0.2">
      <c r="B350" s="21"/>
      <c r="C350" s="21"/>
      <c r="D350" s="20"/>
      <c r="E350"/>
    </row>
    <row r="351" spans="2:5" ht="12.75" x14ac:dyDescent="0.2">
      <c r="B351" s="21"/>
      <c r="C351" s="21"/>
      <c r="D351" s="20"/>
      <c r="E351"/>
    </row>
    <row r="352" spans="2:5" ht="12.75" x14ac:dyDescent="0.2">
      <c r="B352" s="21"/>
      <c r="C352" s="21"/>
      <c r="D352" s="20"/>
      <c r="E352"/>
    </row>
    <row r="353" spans="2:5" ht="12.75" x14ac:dyDescent="0.2">
      <c r="B353" s="21"/>
      <c r="C353" s="21"/>
      <c r="D353" s="20"/>
      <c r="E353"/>
    </row>
    <row r="354" spans="2:5" ht="12.75" x14ac:dyDescent="0.2">
      <c r="B354" s="21"/>
      <c r="C354" s="21"/>
      <c r="D354" s="20"/>
      <c r="E354"/>
    </row>
    <row r="355" spans="2:5" ht="12.75" x14ac:dyDescent="0.2">
      <c r="B355" s="21"/>
      <c r="C355" s="21"/>
      <c r="D355" s="20"/>
      <c r="E355"/>
    </row>
    <row r="356" spans="2:5" ht="12.75" x14ac:dyDescent="0.2">
      <c r="B356" s="21"/>
      <c r="C356" s="21"/>
      <c r="D356" s="20"/>
      <c r="E356"/>
    </row>
    <row r="357" spans="2:5" ht="12.75" x14ac:dyDescent="0.2">
      <c r="B357" s="21"/>
      <c r="C357" s="21"/>
      <c r="D357" s="20"/>
      <c r="E357"/>
    </row>
    <row r="358" spans="2:5" ht="12.75" x14ac:dyDescent="0.2">
      <c r="B358" s="21"/>
      <c r="C358" s="21"/>
      <c r="D358" s="20"/>
      <c r="E358"/>
    </row>
    <row r="359" spans="2:5" ht="12.75" x14ac:dyDescent="0.2">
      <c r="B359" s="21"/>
      <c r="C359" s="21"/>
      <c r="D359" s="20"/>
      <c r="E359"/>
    </row>
    <row r="360" spans="2:5" ht="12.75" x14ac:dyDescent="0.2">
      <c r="B360" s="21"/>
      <c r="C360" s="21"/>
      <c r="D360" s="20"/>
      <c r="E360"/>
    </row>
    <row r="361" spans="2:5" ht="12.75" x14ac:dyDescent="0.2">
      <c r="B361" s="21"/>
      <c r="C361" s="21"/>
      <c r="D361" s="20"/>
      <c r="E361"/>
    </row>
    <row r="362" spans="2:5" ht="12.75" x14ac:dyDescent="0.2">
      <c r="B362" s="21"/>
      <c r="C362" s="21"/>
      <c r="D362" s="20"/>
      <c r="E362"/>
    </row>
    <row r="363" spans="2:5" ht="12.75" x14ac:dyDescent="0.2">
      <c r="B363" s="21"/>
      <c r="C363" s="21"/>
      <c r="D363" s="20"/>
      <c r="E363"/>
    </row>
    <row r="364" spans="2:5" ht="12.75" x14ac:dyDescent="0.2">
      <c r="B364" s="21"/>
      <c r="C364" s="21"/>
      <c r="D364" s="20"/>
      <c r="E364"/>
    </row>
    <row r="365" spans="2:5" ht="12.75" x14ac:dyDescent="0.2">
      <c r="B365" s="21"/>
      <c r="C365" s="21"/>
      <c r="D365" s="20"/>
      <c r="E365"/>
    </row>
    <row r="366" spans="2:5" ht="12.75" x14ac:dyDescent="0.2">
      <c r="B366" s="21"/>
      <c r="C366" s="21"/>
      <c r="D366" s="20"/>
      <c r="E366"/>
    </row>
    <row r="367" spans="2:5" ht="12.75" x14ac:dyDescent="0.2">
      <c r="B367" s="21"/>
      <c r="C367" s="21"/>
      <c r="D367" s="20"/>
      <c r="E367"/>
    </row>
    <row r="368" spans="2:5" ht="12.75" x14ac:dyDescent="0.2">
      <c r="B368" s="21"/>
      <c r="C368" s="21"/>
      <c r="D368" s="20"/>
      <c r="E368"/>
    </row>
    <row r="369" spans="2:5" ht="12.75" x14ac:dyDescent="0.2">
      <c r="B369" s="21"/>
      <c r="C369" s="21"/>
      <c r="D369" s="20"/>
      <c r="E369"/>
    </row>
    <row r="370" spans="2:5" ht="12.75" x14ac:dyDescent="0.2">
      <c r="B370" s="21"/>
      <c r="C370" s="21"/>
      <c r="D370" s="20"/>
      <c r="E370"/>
    </row>
    <row r="371" spans="2:5" ht="12.75" x14ac:dyDescent="0.2">
      <c r="B371" s="21"/>
      <c r="C371" s="21"/>
      <c r="D371" s="20"/>
      <c r="E371"/>
    </row>
    <row r="372" spans="2:5" ht="12.75" x14ac:dyDescent="0.2">
      <c r="B372" s="21"/>
      <c r="C372" s="21"/>
      <c r="D372" s="20"/>
      <c r="E372"/>
    </row>
    <row r="373" spans="2:5" ht="12.75" x14ac:dyDescent="0.2">
      <c r="B373" s="21"/>
      <c r="C373" s="21"/>
      <c r="D373" s="20"/>
      <c r="E373"/>
    </row>
    <row r="374" spans="2:5" ht="12.75" x14ac:dyDescent="0.2">
      <c r="B374" s="21"/>
      <c r="C374" s="21"/>
      <c r="D374" s="20"/>
      <c r="E374"/>
    </row>
    <row r="375" spans="2:5" ht="12.75" x14ac:dyDescent="0.2">
      <c r="B375" s="21"/>
      <c r="C375" s="21"/>
      <c r="D375" s="20"/>
      <c r="E375"/>
    </row>
    <row r="376" spans="2:5" ht="12.75" x14ac:dyDescent="0.2">
      <c r="B376" s="21"/>
      <c r="C376" s="21"/>
      <c r="D376" s="20"/>
      <c r="E376"/>
    </row>
    <row r="377" spans="2:5" ht="12.75" x14ac:dyDescent="0.2">
      <c r="B377" s="21"/>
      <c r="C377" s="21"/>
      <c r="D377" s="20"/>
      <c r="E377"/>
    </row>
    <row r="378" spans="2:5" ht="12.75" x14ac:dyDescent="0.2">
      <c r="B378" s="21"/>
      <c r="C378" s="21"/>
      <c r="D378" s="20"/>
      <c r="E378"/>
    </row>
    <row r="379" spans="2:5" ht="12.75" x14ac:dyDescent="0.2">
      <c r="B379" s="21"/>
      <c r="C379" s="21"/>
      <c r="D379" s="20"/>
      <c r="E379"/>
    </row>
    <row r="380" spans="2:5" ht="12.75" x14ac:dyDescent="0.2">
      <c r="B380" s="21"/>
      <c r="C380" s="21"/>
      <c r="D380" s="20"/>
      <c r="E380"/>
    </row>
    <row r="381" spans="2:5" ht="12.75" x14ac:dyDescent="0.2">
      <c r="B381" s="21"/>
      <c r="C381" s="21"/>
      <c r="D381" s="20"/>
      <c r="E381"/>
    </row>
    <row r="382" spans="2:5" ht="12.75" x14ac:dyDescent="0.2">
      <c r="B382" s="21"/>
      <c r="C382" s="21"/>
      <c r="D382" s="20"/>
      <c r="E382"/>
    </row>
    <row r="383" spans="2:5" ht="12.75" x14ac:dyDescent="0.2">
      <c r="B383" s="21"/>
      <c r="C383" s="21"/>
      <c r="D383" s="20"/>
      <c r="E383"/>
    </row>
    <row r="384" spans="2:5" ht="12.75" x14ac:dyDescent="0.2">
      <c r="B384" s="21"/>
      <c r="C384" s="21"/>
      <c r="D384" s="20"/>
      <c r="E384"/>
    </row>
    <row r="385" spans="2:5" ht="12.75" x14ac:dyDescent="0.2">
      <c r="B385" s="21"/>
      <c r="C385" s="21"/>
      <c r="D385" s="20"/>
      <c r="E385"/>
    </row>
    <row r="386" spans="2:5" ht="12.75" x14ac:dyDescent="0.2">
      <c r="B386" s="21"/>
      <c r="C386" s="21"/>
      <c r="D386" s="20"/>
      <c r="E386"/>
    </row>
    <row r="387" spans="2:5" ht="12.75" x14ac:dyDescent="0.2">
      <c r="B387" s="21"/>
      <c r="C387" s="21"/>
      <c r="D387" s="20"/>
      <c r="E387"/>
    </row>
    <row r="388" spans="2:5" ht="12.75" x14ac:dyDescent="0.2">
      <c r="B388" s="21"/>
      <c r="C388" s="21"/>
      <c r="D388" s="20"/>
      <c r="E388"/>
    </row>
    <row r="389" spans="2:5" ht="12.75" x14ac:dyDescent="0.2">
      <c r="B389" s="21"/>
      <c r="C389" s="21"/>
      <c r="D389" s="20"/>
      <c r="E389"/>
    </row>
    <row r="390" spans="2:5" ht="12.75" x14ac:dyDescent="0.2">
      <c r="B390" s="21"/>
      <c r="C390" s="21"/>
      <c r="D390" s="20"/>
      <c r="E390"/>
    </row>
    <row r="391" spans="2:5" ht="12.75" x14ac:dyDescent="0.2">
      <c r="B391" s="21"/>
      <c r="C391" s="21"/>
      <c r="D391" s="20"/>
      <c r="E391"/>
    </row>
    <row r="392" spans="2:5" ht="12.75" x14ac:dyDescent="0.2">
      <c r="B392" s="21"/>
      <c r="C392" s="21"/>
      <c r="D392" s="20"/>
      <c r="E392"/>
    </row>
    <row r="393" spans="2:5" ht="12.75" x14ac:dyDescent="0.2">
      <c r="B393" s="21"/>
      <c r="C393" s="21"/>
      <c r="D393" s="20"/>
      <c r="E393"/>
    </row>
    <row r="394" spans="2:5" ht="12.75" x14ac:dyDescent="0.2">
      <c r="B394" s="21"/>
      <c r="C394" s="21"/>
      <c r="D394" s="20"/>
      <c r="E394"/>
    </row>
    <row r="395" spans="2:5" ht="12.75" x14ac:dyDescent="0.2">
      <c r="B395" s="21"/>
      <c r="C395" s="21"/>
      <c r="D395" s="20"/>
      <c r="E395"/>
    </row>
    <row r="396" spans="2:5" ht="12.75" x14ac:dyDescent="0.2">
      <c r="B396" s="21"/>
      <c r="C396" s="21"/>
      <c r="D396" s="20"/>
      <c r="E396"/>
    </row>
    <row r="397" spans="2:5" ht="12.75" x14ac:dyDescent="0.2">
      <c r="B397" s="21"/>
      <c r="C397" s="21"/>
      <c r="D397" s="20"/>
      <c r="E397"/>
    </row>
    <row r="398" spans="2:5" ht="12.75" x14ac:dyDescent="0.2">
      <c r="B398" s="21"/>
      <c r="C398" s="21"/>
      <c r="D398" s="20"/>
      <c r="E398"/>
    </row>
    <row r="399" spans="2:5" ht="12.75" x14ac:dyDescent="0.2">
      <c r="B399" s="21"/>
      <c r="C399" s="21"/>
      <c r="D399" s="20"/>
      <c r="E399"/>
    </row>
    <row r="400" spans="2:5" ht="12.75" x14ac:dyDescent="0.2">
      <c r="B400" s="21"/>
      <c r="C400" s="21"/>
      <c r="D400" s="20"/>
      <c r="E400"/>
    </row>
    <row r="401" spans="2:5" ht="12.75" x14ac:dyDescent="0.2">
      <c r="B401" s="21"/>
      <c r="C401" s="21"/>
      <c r="D401" s="20"/>
      <c r="E401"/>
    </row>
    <row r="402" spans="2:5" ht="12.75" x14ac:dyDescent="0.2">
      <c r="B402" s="21"/>
      <c r="C402" s="21"/>
      <c r="D402" s="20"/>
      <c r="E402"/>
    </row>
    <row r="403" spans="2:5" ht="12.75" x14ac:dyDescent="0.2">
      <c r="B403" s="21"/>
      <c r="C403" s="21"/>
      <c r="D403" s="20"/>
      <c r="E403"/>
    </row>
    <row r="404" spans="2:5" ht="12.75" x14ac:dyDescent="0.2">
      <c r="B404" s="21"/>
      <c r="C404" s="21"/>
      <c r="D404" s="20"/>
      <c r="E404"/>
    </row>
    <row r="405" spans="2:5" ht="12.75" x14ac:dyDescent="0.2">
      <c r="B405" s="21"/>
      <c r="C405" s="21"/>
      <c r="D405" s="20"/>
      <c r="E405"/>
    </row>
    <row r="406" spans="2:5" ht="12.75" x14ac:dyDescent="0.2">
      <c r="B406" s="21"/>
      <c r="C406" s="21"/>
      <c r="D406" s="20"/>
      <c r="E406"/>
    </row>
    <row r="407" spans="2:5" ht="12.75" x14ac:dyDescent="0.2">
      <c r="B407" s="21"/>
      <c r="C407" s="21"/>
      <c r="D407" s="20"/>
      <c r="E407"/>
    </row>
    <row r="408" spans="2:5" ht="12.75" x14ac:dyDescent="0.2">
      <c r="B408" s="21"/>
      <c r="C408" s="21"/>
      <c r="D408" s="20"/>
      <c r="E408"/>
    </row>
    <row r="409" spans="2:5" ht="12.75" x14ac:dyDescent="0.2">
      <c r="B409" s="21"/>
      <c r="C409" s="21"/>
      <c r="D409" s="20"/>
      <c r="E409"/>
    </row>
    <row r="410" spans="2:5" ht="12.75" x14ac:dyDescent="0.2">
      <c r="B410" s="21"/>
      <c r="C410" s="21"/>
      <c r="D410" s="20"/>
      <c r="E410"/>
    </row>
    <row r="411" spans="2:5" ht="12.75" x14ac:dyDescent="0.2">
      <c r="B411" s="21"/>
      <c r="C411" s="21"/>
      <c r="D411" s="20"/>
      <c r="E411"/>
    </row>
    <row r="412" spans="2:5" ht="12.75" x14ac:dyDescent="0.2">
      <c r="B412" s="21"/>
      <c r="C412" s="21"/>
      <c r="D412" s="20"/>
      <c r="E412"/>
    </row>
    <row r="413" spans="2:5" ht="12.75" x14ac:dyDescent="0.2">
      <c r="B413" s="21"/>
      <c r="C413" s="21"/>
      <c r="D413" s="20"/>
      <c r="E413"/>
    </row>
    <row r="414" spans="2:5" ht="12.75" x14ac:dyDescent="0.2">
      <c r="B414" s="21"/>
      <c r="C414" s="21"/>
      <c r="D414" s="20"/>
      <c r="E414"/>
    </row>
    <row r="415" spans="2:5" ht="12.75" x14ac:dyDescent="0.2">
      <c r="B415" s="21"/>
      <c r="C415" s="21"/>
      <c r="D415" s="20"/>
      <c r="E415"/>
    </row>
    <row r="416" spans="2:5" ht="12.75" x14ac:dyDescent="0.2">
      <c r="B416" s="21"/>
      <c r="C416" s="21"/>
      <c r="D416" s="20"/>
      <c r="E416"/>
    </row>
    <row r="417" spans="2:5" ht="12.75" x14ac:dyDescent="0.2">
      <c r="B417" s="21"/>
      <c r="C417" s="21"/>
      <c r="D417" s="20"/>
      <c r="E417"/>
    </row>
    <row r="418" spans="2:5" ht="12.75" x14ac:dyDescent="0.2">
      <c r="B418" s="21"/>
      <c r="C418" s="21"/>
      <c r="D418" s="20"/>
      <c r="E418"/>
    </row>
    <row r="419" spans="2:5" ht="12.75" x14ac:dyDescent="0.2">
      <c r="B419" s="21"/>
      <c r="C419" s="21"/>
      <c r="D419" s="20"/>
      <c r="E419"/>
    </row>
    <row r="420" spans="2:5" ht="12.75" x14ac:dyDescent="0.2">
      <c r="B420" s="21"/>
      <c r="C420" s="21"/>
      <c r="D420" s="20"/>
      <c r="E420"/>
    </row>
    <row r="421" spans="2:5" ht="12.75" x14ac:dyDescent="0.2">
      <c r="B421" s="21"/>
      <c r="C421" s="21"/>
      <c r="D421" s="20"/>
      <c r="E421"/>
    </row>
    <row r="422" spans="2:5" ht="12.75" x14ac:dyDescent="0.2">
      <c r="B422" s="21"/>
      <c r="C422" s="21"/>
      <c r="D422" s="20"/>
      <c r="E422"/>
    </row>
    <row r="423" spans="2:5" ht="12.75" x14ac:dyDescent="0.2">
      <c r="B423" s="21"/>
      <c r="C423" s="21"/>
      <c r="D423" s="20"/>
      <c r="E423"/>
    </row>
    <row r="424" spans="2:5" ht="12.75" x14ac:dyDescent="0.2">
      <c r="B424" s="21"/>
      <c r="C424" s="21"/>
      <c r="D424" s="20"/>
      <c r="E424"/>
    </row>
    <row r="425" spans="2:5" ht="12.75" x14ac:dyDescent="0.2">
      <c r="B425" s="21"/>
      <c r="C425" s="21"/>
      <c r="D425" s="20"/>
      <c r="E425"/>
    </row>
    <row r="426" spans="2:5" ht="12.75" x14ac:dyDescent="0.2">
      <c r="B426" s="21"/>
      <c r="C426" s="21"/>
      <c r="D426" s="20"/>
      <c r="E426"/>
    </row>
    <row r="427" spans="2:5" ht="12.75" x14ac:dyDescent="0.2">
      <c r="B427" s="21"/>
      <c r="C427" s="21"/>
      <c r="D427" s="20"/>
      <c r="E427"/>
    </row>
    <row r="428" spans="2:5" ht="12.75" x14ac:dyDescent="0.2">
      <c r="B428" s="21"/>
      <c r="C428" s="21"/>
      <c r="D428" s="20"/>
      <c r="E428"/>
    </row>
    <row r="429" spans="2:5" ht="12.75" x14ac:dyDescent="0.2">
      <c r="B429" s="21"/>
      <c r="C429" s="21"/>
      <c r="D429" s="20"/>
      <c r="E429"/>
    </row>
    <row r="430" spans="2:5" ht="12.75" x14ac:dyDescent="0.2">
      <c r="B430" s="21"/>
      <c r="C430" s="21"/>
      <c r="D430" s="20"/>
      <c r="E430"/>
    </row>
    <row r="431" spans="2:5" ht="12.75" x14ac:dyDescent="0.2">
      <c r="B431" s="21"/>
      <c r="C431" s="21"/>
      <c r="D431" s="20"/>
      <c r="E431"/>
    </row>
    <row r="432" spans="2:5" ht="12.75" x14ac:dyDescent="0.2">
      <c r="B432" s="21"/>
      <c r="C432" s="21"/>
      <c r="D432" s="20"/>
      <c r="E432"/>
    </row>
    <row r="433" spans="2:5" ht="12.75" x14ac:dyDescent="0.2">
      <c r="B433" s="21"/>
      <c r="C433" s="21"/>
      <c r="D433" s="20"/>
      <c r="E433"/>
    </row>
    <row r="434" spans="2:5" ht="12.75" x14ac:dyDescent="0.2">
      <c r="B434" s="21"/>
      <c r="C434" s="21"/>
      <c r="D434" s="20"/>
      <c r="E434"/>
    </row>
    <row r="435" spans="2:5" ht="12.75" x14ac:dyDescent="0.2">
      <c r="B435" s="21"/>
      <c r="C435" s="21"/>
      <c r="D435" s="20"/>
      <c r="E435"/>
    </row>
    <row r="436" spans="2:5" ht="12.75" x14ac:dyDescent="0.2">
      <c r="B436" s="21"/>
      <c r="C436" s="21"/>
      <c r="D436" s="20"/>
      <c r="E436"/>
    </row>
    <row r="437" spans="2:5" ht="12.75" x14ac:dyDescent="0.2">
      <c r="B437" s="21"/>
      <c r="C437" s="21"/>
      <c r="D437" s="20"/>
      <c r="E437"/>
    </row>
    <row r="438" spans="2:5" ht="12.75" x14ac:dyDescent="0.2">
      <c r="B438" s="21"/>
      <c r="C438" s="21"/>
      <c r="D438" s="20"/>
      <c r="E438"/>
    </row>
    <row r="439" spans="2:5" ht="12.75" x14ac:dyDescent="0.2">
      <c r="B439" s="21"/>
      <c r="C439" s="21"/>
      <c r="D439" s="20"/>
      <c r="E439"/>
    </row>
    <row r="440" spans="2:5" ht="12.75" x14ac:dyDescent="0.2">
      <c r="B440" s="21"/>
      <c r="C440" s="21"/>
      <c r="D440" s="20"/>
      <c r="E440"/>
    </row>
    <row r="441" spans="2:5" ht="12.75" x14ac:dyDescent="0.2">
      <c r="B441" s="21"/>
      <c r="C441" s="21"/>
      <c r="D441" s="20"/>
      <c r="E441"/>
    </row>
    <row r="442" spans="2:5" ht="12.75" x14ac:dyDescent="0.2">
      <c r="B442" s="21"/>
      <c r="C442" s="21"/>
      <c r="D442" s="20"/>
      <c r="E442"/>
    </row>
    <row r="443" spans="2:5" ht="12.75" x14ac:dyDescent="0.2">
      <c r="B443" s="21"/>
      <c r="C443" s="21"/>
      <c r="D443" s="20"/>
      <c r="E443"/>
    </row>
    <row r="444" spans="2:5" ht="12.75" x14ac:dyDescent="0.2">
      <c r="B444" s="21"/>
      <c r="C444" s="21"/>
      <c r="D444" s="20"/>
      <c r="E444"/>
    </row>
    <row r="445" spans="2:5" ht="12.75" x14ac:dyDescent="0.2">
      <c r="B445" s="21"/>
      <c r="C445" s="21"/>
      <c r="D445" s="20"/>
      <c r="E445"/>
    </row>
    <row r="446" spans="2:5" ht="12.75" x14ac:dyDescent="0.2">
      <c r="B446" s="21"/>
      <c r="C446" s="21"/>
      <c r="D446" s="20"/>
      <c r="E446"/>
    </row>
    <row r="447" spans="2:5" ht="12.75" x14ac:dyDescent="0.2">
      <c r="B447" s="21"/>
      <c r="C447" s="21"/>
      <c r="D447" s="20"/>
      <c r="E447"/>
    </row>
    <row r="448" spans="2:5" ht="12.75" x14ac:dyDescent="0.2">
      <c r="B448" s="21"/>
      <c r="C448" s="21"/>
      <c r="D448" s="20"/>
      <c r="E448"/>
    </row>
    <row r="449" spans="2:5" ht="12.75" x14ac:dyDescent="0.2">
      <c r="B449" s="21"/>
      <c r="C449" s="21"/>
      <c r="D449" s="20"/>
      <c r="E449"/>
    </row>
    <row r="450" spans="2:5" ht="12.75" x14ac:dyDescent="0.2">
      <c r="B450" s="21"/>
      <c r="C450" s="21"/>
      <c r="D450" s="20"/>
      <c r="E450"/>
    </row>
    <row r="451" spans="2:5" ht="12.75" x14ac:dyDescent="0.2">
      <c r="B451" s="21"/>
      <c r="C451" s="21"/>
      <c r="D451" s="20"/>
      <c r="E451"/>
    </row>
    <row r="452" spans="2:5" ht="12.75" x14ac:dyDescent="0.2">
      <c r="B452" s="21"/>
      <c r="C452" s="21"/>
      <c r="D452" s="20"/>
      <c r="E452"/>
    </row>
    <row r="453" spans="2:5" ht="12.75" x14ac:dyDescent="0.2">
      <c r="B453" s="21"/>
      <c r="C453" s="21"/>
      <c r="D453" s="20"/>
      <c r="E453"/>
    </row>
    <row r="454" spans="2:5" ht="12.75" x14ac:dyDescent="0.2">
      <c r="B454" s="21"/>
      <c r="C454" s="21"/>
      <c r="D454" s="20"/>
      <c r="E454"/>
    </row>
    <row r="455" spans="2:5" ht="12.75" x14ac:dyDescent="0.2">
      <c r="B455" s="21"/>
      <c r="C455" s="21"/>
      <c r="D455" s="20"/>
      <c r="E455"/>
    </row>
    <row r="456" spans="2:5" ht="12.75" x14ac:dyDescent="0.2">
      <c r="B456" s="21"/>
      <c r="C456" s="21"/>
      <c r="D456" s="20"/>
      <c r="E456"/>
    </row>
    <row r="457" spans="2:5" ht="12.75" x14ac:dyDescent="0.2">
      <c r="B457" s="21"/>
      <c r="C457" s="21"/>
      <c r="D457" s="20"/>
      <c r="E457"/>
    </row>
    <row r="458" spans="2:5" ht="12.75" x14ac:dyDescent="0.2">
      <c r="B458" s="21"/>
      <c r="C458" s="21"/>
      <c r="D458" s="20"/>
      <c r="E458"/>
    </row>
    <row r="459" spans="2:5" ht="12.75" x14ac:dyDescent="0.2">
      <c r="B459" s="21"/>
      <c r="C459" s="21"/>
      <c r="D459" s="20"/>
      <c r="E459"/>
    </row>
    <row r="460" spans="2:5" ht="12.75" x14ac:dyDescent="0.2">
      <c r="B460" s="21"/>
      <c r="C460" s="21"/>
      <c r="D460" s="20"/>
      <c r="E460"/>
    </row>
    <row r="461" spans="2:5" ht="12.75" x14ac:dyDescent="0.2">
      <c r="B461" s="21"/>
      <c r="C461" s="21"/>
      <c r="D461" s="20"/>
      <c r="E461"/>
    </row>
    <row r="462" spans="2:5" ht="12.75" x14ac:dyDescent="0.2">
      <c r="B462" s="21"/>
      <c r="C462" s="21"/>
      <c r="D462" s="20"/>
      <c r="E462"/>
    </row>
    <row r="463" spans="2:5" ht="12.75" x14ac:dyDescent="0.2">
      <c r="B463" s="21"/>
      <c r="C463" s="21"/>
      <c r="D463" s="20"/>
      <c r="E463"/>
    </row>
    <row r="464" spans="2:5" ht="12.75" x14ac:dyDescent="0.2">
      <c r="B464" s="21"/>
      <c r="C464" s="21"/>
      <c r="D464" s="20"/>
      <c r="E464"/>
    </row>
    <row r="465" spans="2:5" ht="12.75" x14ac:dyDescent="0.2">
      <c r="B465" s="21"/>
      <c r="C465" s="21"/>
      <c r="D465" s="20"/>
      <c r="E465"/>
    </row>
    <row r="466" spans="2:5" ht="12.75" x14ac:dyDescent="0.2">
      <c r="B466" s="21"/>
      <c r="C466" s="21"/>
      <c r="D466" s="20"/>
      <c r="E466"/>
    </row>
    <row r="467" spans="2:5" ht="12.75" x14ac:dyDescent="0.2">
      <c r="B467" s="21"/>
      <c r="C467" s="21"/>
      <c r="D467" s="20"/>
      <c r="E467"/>
    </row>
    <row r="468" spans="2:5" ht="12.75" x14ac:dyDescent="0.2">
      <c r="B468" s="21"/>
      <c r="C468" s="21"/>
      <c r="D468" s="20"/>
      <c r="E468"/>
    </row>
    <row r="469" spans="2:5" ht="12.75" x14ac:dyDescent="0.2">
      <c r="B469" s="21"/>
      <c r="C469" s="21"/>
      <c r="D469" s="20"/>
      <c r="E469"/>
    </row>
    <row r="470" spans="2:5" ht="12.75" x14ac:dyDescent="0.2">
      <c r="B470" s="21"/>
      <c r="C470" s="21"/>
      <c r="D470" s="20"/>
      <c r="E470"/>
    </row>
    <row r="471" spans="2:5" ht="12.75" x14ac:dyDescent="0.2">
      <c r="B471" s="21"/>
      <c r="C471" s="21"/>
      <c r="D471" s="20"/>
      <c r="E471"/>
    </row>
    <row r="472" spans="2:5" ht="12.75" x14ac:dyDescent="0.2">
      <c r="B472" s="21"/>
      <c r="C472" s="21"/>
      <c r="D472" s="20"/>
      <c r="E472"/>
    </row>
    <row r="473" spans="2:5" ht="12.75" x14ac:dyDescent="0.2">
      <c r="B473" s="21"/>
      <c r="C473" s="21"/>
      <c r="D473" s="20"/>
      <c r="E473"/>
    </row>
    <row r="474" spans="2:5" ht="12.75" x14ac:dyDescent="0.2">
      <c r="B474" s="21"/>
      <c r="C474" s="21"/>
      <c r="D474" s="20"/>
      <c r="E474"/>
    </row>
    <row r="475" spans="2:5" ht="12.75" x14ac:dyDescent="0.2">
      <c r="B475" s="21"/>
      <c r="C475" s="21"/>
      <c r="D475" s="20"/>
      <c r="E475"/>
    </row>
    <row r="476" spans="2:5" ht="12.75" x14ac:dyDescent="0.2">
      <c r="B476" s="21"/>
      <c r="C476" s="21"/>
      <c r="D476" s="20"/>
      <c r="E476"/>
    </row>
    <row r="477" spans="2:5" ht="12.75" x14ac:dyDescent="0.2">
      <c r="B477" s="21"/>
      <c r="C477" s="21"/>
      <c r="D477" s="20"/>
      <c r="E477"/>
    </row>
    <row r="478" spans="2:5" ht="12.75" x14ac:dyDescent="0.2">
      <c r="B478" s="21"/>
      <c r="C478" s="21"/>
      <c r="D478" s="20"/>
      <c r="E478"/>
    </row>
    <row r="479" spans="2:5" ht="12.75" x14ac:dyDescent="0.2">
      <c r="B479" s="21"/>
      <c r="C479" s="21"/>
      <c r="D479" s="20"/>
      <c r="E479"/>
    </row>
    <row r="480" spans="2:5" ht="12.75" x14ac:dyDescent="0.2">
      <c r="B480" s="21"/>
      <c r="C480" s="21"/>
      <c r="D480" s="20"/>
      <c r="E480"/>
    </row>
    <row r="481" spans="2:5" ht="12.75" x14ac:dyDescent="0.2">
      <c r="B481" s="21"/>
      <c r="C481" s="21"/>
      <c r="D481" s="20"/>
      <c r="E481"/>
    </row>
    <row r="482" spans="2:5" ht="12.75" x14ac:dyDescent="0.2">
      <c r="B482" s="21"/>
      <c r="C482" s="21"/>
      <c r="D482" s="20"/>
      <c r="E482"/>
    </row>
    <row r="483" spans="2:5" ht="12.75" x14ac:dyDescent="0.2">
      <c r="B483" s="21"/>
      <c r="C483" s="21"/>
      <c r="D483" s="20"/>
      <c r="E483"/>
    </row>
    <row r="484" spans="2:5" ht="12.75" x14ac:dyDescent="0.2">
      <c r="B484" s="21"/>
      <c r="C484" s="21"/>
      <c r="D484" s="20"/>
      <c r="E484"/>
    </row>
    <row r="485" spans="2:5" ht="12.75" x14ac:dyDescent="0.2">
      <c r="B485" s="21"/>
      <c r="C485" s="21"/>
      <c r="D485" s="20"/>
      <c r="E485"/>
    </row>
    <row r="486" spans="2:5" ht="12.75" x14ac:dyDescent="0.2">
      <c r="B486" s="21"/>
      <c r="C486" s="21"/>
      <c r="D486" s="20"/>
      <c r="E486"/>
    </row>
    <row r="487" spans="2:5" ht="12.75" x14ac:dyDescent="0.2">
      <c r="B487" s="21"/>
      <c r="C487" s="21"/>
      <c r="D487" s="20"/>
      <c r="E487"/>
    </row>
    <row r="488" spans="2:5" ht="12.75" x14ac:dyDescent="0.2">
      <c r="B488" s="21"/>
      <c r="C488" s="21"/>
      <c r="D488" s="20"/>
      <c r="E488"/>
    </row>
    <row r="489" spans="2:5" ht="12.75" x14ac:dyDescent="0.2">
      <c r="B489" s="21"/>
      <c r="C489" s="21"/>
      <c r="D489" s="20"/>
      <c r="E489"/>
    </row>
    <row r="490" spans="2:5" ht="12.75" x14ac:dyDescent="0.2">
      <c r="B490" s="21"/>
      <c r="C490" s="21"/>
      <c r="D490" s="20"/>
      <c r="E490"/>
    </row>
    <row r="491" spans="2:5" ht="12.75" x14ac:dyDescent="0.2">
      <c r="B491" s="21"/>
      <c r="C491" s="21"/>
      <c r="D491" s="20"/>
      <c r="E491"/>
    </row>
    <row r="492" spans="2:5" ht="12.75" x14ac:dyDescent="0.2">
      <c r="B492" s="21"/>
      <c r="C492" s="21"/>
      <c r="D492" s="20"/>
      <c r="E492"/>
    </row>
    <row r="493" spans="2:5" ht="12.75" x14ac:dyDescent="0.2">
      <c r="B493" s="21"/>
      <c r="C493" s="21"/>
      <c r="D493" s="20"/>
      <c r="E493"/>
    </row>
    <row r="494" spans="2:5" ht="12.75" x14ac:dyDescent="0.2">
      <c r="B494" s="21"/>
      <c r="C494" s="21"/>
      <c r="D494" s="20"/>
      <c r="E494"/>
    </row>
    <row r="495" spans="2:5" ht="12.75" x14ac:dyDescent="0.2">
      <c r="B495" s="21"/>
      <c r="C495" s="21"/>
      <c r="D495" s="20"/>
      <c r="E495"/>
    </row>
    <row r="496" spans="2:5" ht="12.75" x14ac:dyDescent="0.2">
      <c r="B496" s="21"/>
      <c r="C496" s="21"/>
      <c r="D496" s="20"/>
      <c r="E496"/>
    </row>
    <row r="497" spans="2:5" ht="12.75" x14ac:dyDescent="0.2">
      <c r="B497" s="21"/>
      <c r="C497" s="21"/>
      <c r="D497" s="20"/>
      <c r="E497"/>
    </row>
    <row r="498" spans="2:5" ht="12.75" x14ac:dyDescent="0.2">
      <c r="B498" s="21"/>
      <c r="C498" s="21"/>
      <c r="D498" s="20"/>
      <c r="E498"/>
    </row>
    <row r="499" spans="2:5" ht="12.75" x14ac:dyDescent="0.2">
      <c r="B499" s="21"/>
      <c r="C499" s="21"/>
      <c r="D499" s="20"/>
      <c r="E499"/>
    </row>
    <row r="500" spans="2:5" ht="12.75" x14ac:dyDescent="0.2">
      <c r="B500" s="21"/>
      <c r="C500" s="21"/>
      <c r="D500" s="20"/>
      <c r="E500"/>
    </row>
    <row r="501" spans="2:5" ht="12.75" x14ac:dyDescent="0.2">
      <c r="B501" s="21"/>
      <c r="C501" s="21"/>
      <c r="D501" s="20"/>
      <c r="E501"/>
    </row>
    <row r="502" spans="2:5" ht="12.75" x14ac:dyDescent="0.2">
      <c r="B502" s="21"/>
      <c r="C502" s="21"/>
      <c r="D502" s="20"/>
      <c r="E502"/>
    </row>
    <row r="503" spans="2:5" ht="12.75" x14ac:dyDescent="0.2">
      <c r="B503" s="21"/>
      <c r="C503" s="21"/>
      <c r="D503" s="20"/>
      <c r="E503"/>
    </row>
    <row r="504" spans="2:5" ht="12.75" x14ac:dyDescent="0.2">
      <c r="B504" s="21"/>
      <c r="C504" s="21"/>
      <c r="D504" s="20"/>
      <c r="E504"/>
    </row>
    <row r="505" spans="2:5" ht="12.75" x14ac:dyDescent="0.2">
      <c r="B505" s="21"/>
      <c r="C505" s="21"/>
      <c r="D505" s="20"/>
      <c r="E505"/>
    </row>
    <row r="506" spans="2:5" ht="12.75" x14ac:dyDescent="0.2">
      <c r="B506" s="21"/>
      <c r="C506" s="21"/>
      <c r="D506" s="20"/>
      <c r="E506"/>
    </row>
    <row r="507" spans="2:5" ht="12.75" x14ac:dyDescent="0.2">
      <c r="B507" s="21"/>
      <c r="C507" s="21"/>
      <c r="D507" s="20"/>
      <c r="E507"/>
    </row>
    <row r="508" spans="2:5" ht="12.75" x14ac:dyDescent="0.2">
      <c r="B508" s="21"/>
      <c r="C508" s="21"/>
      <c r="D508" s="20"/>
      <c r="E508"/>
    </row>
    <row r="509" spans="2:5" ht="12.75" x14ac:dyDescent="0.2">
      <c r="B509" s="21"/>
      <c r="C509" s="21"/>
      <c r="D509" s="20"/>
      <c r="E509"/>
    </row>
    <row r="510" spans="2:5" ht="12.75" x14ac:dyDescent="0.2">
      <c r="B510" s="21"/>
      <c r="C510" s="21"/>
      <c r="D510" s="20"/>
      <c r="E510"/>
    </row>
    <row r="511" spans="2:5" ht="12.75" x14ac:dyDescent="0.2">
      <c r="B511" s="21"/>
      <c r="C511" s="21"/>
      <c r="D511" s="20"/>
      <c r="E511"/>
    </row>
    <row r="512" spans="2:5" ht="12.75" x14ac:dyDescent="0.2">
      <c r="B512" s="21"/>
      <c r="C512" s="21"/>
      <c r="D512" s="20"/>
      <c r="E512"/>
    </row>
    <row r="513" spans="2:5" ht="12.75" x14ac:dyDescent="0.2">
      <c r="B513" s="21"/>
      <c r="C513" s="21"/>
      <c r="D513" s="20"/>
      <c r="E513"/>
    </row>
    <row r="514" spans="2:5" ht="12.75" x14ac:dyDescent="0.2">
      <c r="B514" s="21"/>
      <c r="C514" s="21"/>
      <c r="D514" s="20"/>
      <c r="E514"/>
    </row>
    <row r="515" spans="2:5" ht="12.75" x14ac:dyDescent="0.2">
      <c r="B515" s="21"/>
      <c r="C515" s="21"/>
      <c r="D515" s="20"/>
      <c r="E515"/>
    </row>
    <row r="516" spans="2:5" ht="12.75" x14ac:dyDescent="0.2">
      <c r="B516" s="21"/>
      <c r="C516" s="21"/>
      <c r="D516" s="20"/>
      <c r="E516"/>
    </row>
    <row r="517" spans="2:5" ht="12.75" x14ac:dyDescent="0.2">
      <c r="B517" s="21"/>
      <c r="C517" s="21"/>
      <c r="D517" s="20"/>
      <c r="E517"/>
    </row>
    <row r="518" spans="2:5" ht="12.75" x14ac:dyDescent="0.2">
      <c r="B518" s="21"/>
      <c r="C518" s="21"/>
      <c r="D518" s="20"/>
      <c r="E518"/>
    </row>
    <row r="519" spans="2:5" ht="12.75" x14ac:dyDescent="0.2">
      <c r="B519" s="21"/>
      <c r="C519" s="21"/>
      <c r="D519" s="20"/>
      <c r="E519"/>
    </row>
    <row r="520" spans="2:5" ht="12.75" x14ac:dyDescent="0.2">
      <c r="B520" s="21"/>
      <c r="C520" s="21"/>
      <c r="D520" s="20"/>
      <c r="E520"/>
    </row>
    <row r="521" spans="2:5" ht="12.75" x14ac:dyDescent="0.2">
      <c r="B521" s="21"/>
      <c r="C521" s="21"/>
      <c r="D521" s="20"/>
      <c r="E521"/>
    </row>
    <row r="522" spans="2:5" ht="12.75" x14ac:dyDescent="0.2">
      <c r="B522" s="21"/>
      <c r="C522" s="21"/>
      <c r="D522" s="20"/>
      <c r="E522"/>
    </row>
    <row r="523" spans="2:5" ht="12.75" x14ac:dyDescent="0.2">
      <c r="B523" s="21"/>
      <c r="C523" s="21"/>
      <c r="D523" s="20"/>
      <c r="E523"/>
    </row>
    <row r="524" spans="2:5" ht="12.75" x14ac:dyDescent="0.2">
      <c r="B524" s="21"/>
      <c r="C524" s="21"/>
      <c r="D524" s="20"/>
      <c r="E524"/>
    </row>
    <row r="525" spans="2:5" ht="12.75" x14ac:dyDescent="0.2">
      <c r="B525" s="21"/>
      <c r="C525" s="21"/>
      <c r="D525" s="20"/>
      <c r="E525"/>
    </row>
    <row r="526" spans="2:5" ht="12.75" x14ac:dyDescent="0.2">
      <c r="B526" s="21"/>
      <c r="C526" s="21"/>
      <c r="D526" s="20"/>
      <c r="E526"/>
    </row>
    <row r="527" spans="2:5" ht="12.75" x14ac:dyDescent="0.2">
      <c r="B527" s="21"/>
      <c r="C527" s="21"/>
      <c r="D527" s="20"/>
      <c r="E527"/>
    </row>
    <row r="528" spans="2:5" ht="12.75" x14ac:dyDescent="0.2">
      <c r="B528" s="21"/>
      <c r="C528" s="21"/>
      <c r="D528" s="20"/>
      <c r="E528"/>
    </row>
    <row r="529" spans="2:5" ht="12.75" x14ac:dyDescent="0.2">
      <c r="B529" s="21"/>
      <c r="C529" s="21"/>
      <c r="D529" s="20"/>
      <c r="E529"/>
    </row>
    <row r="530" spans="2:5" ht="12.75" x14ac:dyDescent="0.2">
      <c r="B530" s="21"/>
      <c r="C530" s="21"/>
      <c r="D530" s="20"/>
      <c r="E530"/>
    </row>
    <row r="531" spans="2:5" ht="12.75" x14ac:dyDescent="0.2">
      <c r="B531" s="21"/>
      <c r="C531" s="21"/>
      <c r="D531" s="20"/>
      <c r="E531"/>
    </row>
    <row r="532" spans="2:5" ht="12.75" x14ac:dyDescent="0.2">
      <c r="B532" s="21"/>
      <c r="C532" s="21"/>
      <c r="D532" s="20"/>
      <c r="E532"/>
    </row>
    <row r="533" spans="2:5" ht="12.75" x14ac:dyDescent="0.2">
      <c r="B533" s="21"/>
      <c r="C533" s="21"/>
      <c r="D533" s="20"/>
      <c r="E533"/>
    </row>
    <row r="534" spans="2:5" ht="12.75" x14ac:dyDescent="0.2">
      <c r="B534" s="21"/>
      <c r="C534" s="21"/>
      <c r="D534" s="20"/>
      <c r="E534"/>
    </row>
    <row r="535" spans="2:5" ht="12.75" x14ac:dyDescent="0.2">
      <c r="B535" s="21"/>
      <c r="C535" s="21"/>
      <c r="D535" s="20"/>
      <c r="E535"/>
    </row>
    <row r="536" spans="2:5" ht="12.75" x14ac:dyDescent="0.2">
      <c r="B536" s="21"/>
      <c r="C536" s="21"/>
      <c r="D536" s="20"/>
      <c r="E536"/>
    </row>
    <row r="537" spans="2:5" ht="12.75" x14ac:dyDescent="0.2">
      <c r="B537" s="21"/>
      <c r="C537" s="21"/>
      <c r="D537" s="20"/>
      <c r="E537"/>
    </row>
    <row r="538" spans="2:5" ht="12.75" x14ac:dyDescent="0.2">
      <c r="B538" s="21"/>
      <c r="C538" s="21"/>
      <c r="D538" s="20"/>
      <c r="E538"/>
    </row>
    <row r="539" spans="2:5" ht="12.75" x14ac:dyDescent="0.2">
      <c r="B539" s="21"/>
      <c r="C539" s="21"/>
      <c r="D539" s="20"/>
      <c r="E539"/>
    </row>
    <row r="540" spans="2:5" ht="12.75" x14ac:dyDescent="0.2">
      <c r="B540" s="21"/>
      <c r="C540" s="21"/>
      <c r="D540" s="20"/>
      <c r="E540"/>
    </row>
    <row r="541" spans="2:5" ht="12.75" x14ac:dyDescent="0.2">
      <c r="B541" s="21"/>
      <c r="C541" s="21"/>
      <c r="D541" s="20"/>
      <c r="E541"/>
    </row>
    <row r="542" spans="2:5" ht="12.75" x14ac:dyDescent="0.2">
      <c r="B542" s="21"/>
      <c r="C542" s="21"/>
      <c r="D542" s="20"/>
      <c r="E542"/>
    </row>
    <row r="543" spans="2:5" ht="12.75" x14ac:dyDescent="0.2">
      <c r="B543" s="21"/>
      <c r="C543" s="21"/>
      <c r="D543" s="20"/>
      <c r="E543"/>
    </row>
    <row r="544" spans="2:5" ht="12.75" x14ac:dyDescent="0.2">
      <c r="B544" s="21"/>
      <c r="C544" s="21"/>
      <c r="D544" s="20"/>
      <c r="E544"/>
    </row>
    <row r="545" spans="2:5" ht="12.75" x14ac:dyDescent="0.2">
      <c r="B545" s="21"/>
      <c r="C545" s="21"/>
      <c r="D545" s="20"/>
      <c r="E545"/>
    </row>
    <row r="546" spans="2:5" ht="12.75" x14ac:dyDescent="0.2">
      <c r="B546" s="21"/>
      <c r="C546" s="21"/>
      <c r="D546" s="20"/>
      <c r="E546"/>
    </row>
    <row r="547" spans="2:5" ht="12.75" x14ac:dyDescent="0.2">
      <c r="B547" s="21"/>
      <c r="C547" s="21"/>
      <c r="D547" s="20"/>
      <c r="E547"/>
    </row>
    <row r="548" spans="2:5" ht="12.75" x14ac:dyDescent="0.2">
      <c r="B548" s="21"/>
      <c r="C548" s="21"/>
      <c r="D548" s="20"/>
      <c r="E548"/>
    </row>
    <row r="549" spans="2:5" ht="12.75" x14ac:dyDescent="0.2">
      <c r="B549" s="21"/>
      <c r="C549" s="21"/>
      <c r="D549" s="20"/>
      <c r="E549"/>
    </row>
    <row r="550" spans="2:5" ht="12.75" x14ac:dyDescent="0.2">
      <c r="B550" s="21"/>
      <c r="C550" s="21"/>
      <c r="D550" s="20"/>
      <c r="E550"/>
    </row>
    <row r="551" spans="2:5" ht="12.75" x14ac:dyDescent="0.2">
      <c r="B551" s="21"/>
      <c r="C551" s="21"/>
      <c r="D551" s="20"/>
      <c r="E551"/>
    </row>
    <row r="552" spans="2:5" ht="12.75" x14ac:dyDescent="0.2">
      <c r="B552" s="21"/>
      <c r="C552" s="21"/>
      <c r="D552" s="20"/>
      <c r="E552"/>
    </row>
    <row r="553" spans="2:5" ht="12.75" x14ac:dyDescent="0.2">
      <c r="B553" s="21"/>
      <c r="C553" s="21"/>
      <c r="D553" s="20"/>
      <c r="E553"/>
    </row>
    <row r="554" spans="2:5" ht="12.75" x14ac:dyDescent="0.2">
      <c r="B554" s="21"/>
      <c r="C554" s="21"/>
      <c r="D554" s="20"/>
      <c r="E554"/>
    </row>
    <row r="555" spans="2:5" ht="12.75" x14ac:dyDescent="0.2">
      <c r="B555" s="21"/>
      <c r="C555" s="21"/>
      <c r="D555" s="20"/>
      <c r="E555"/>
    </row>
    <row r="556" spans="2:5" ht="12.75" x14ac:dyDescent="0.2">
      <c r="B556" s="21"/>
      <c r="C556" s="21"/>
      <c r="D556" s="20"/>
      <c r="E556"/>
    </row>
    <row r="557" spans="2:5" ht="12.75" x14ac:dyDescent="0.2">
      <c r="B557" s="21"/>
      <c r="C557" s="21"/>
      <c r="D557" s="20"/>
      <c r="E557"/>
    </row>
    <row r="558" spans="2:5" ht="12.75" x14ac:dyDescent="0.2">
      <c r="B558" s="21"/>
      <c r="C558" s="21"/>
      <c r="D558" s="20"/>
      <c r="E558"/>
    </row>
    <row r="559" spans="2:5" ht="12.75" x14ac:dyDescent="0.2">
      <c r="B559" s="21"/>
      <c r="C559" s="21"/>
      <c r="D559" s="20"/>
      <c r="E559"/>
    </row>
    <row r="560" spans="2:5" ht="12.75" x14ac:dyDescent="0.2">
      <c r="B560" s="21"/>
      <c r="C560" s="21"/>
      <c r="D560" s="20"/>
      <c r="E560"/>
    </row>
    <row r="561" spans="2:5" ht="12.75" x14ac:dyDescent="0.2">
      <c r="B561" s="21"/>
      <c r="C561" s="21"/>
      <c r="D561" s="20"/>
      <c r="E561"/>
    </row>
    <row r="562" spans="2:5" ht="12.75" x14ac:dyDescent="0.2">
      <c r="B562" s="21"/>
      <c r="C562" s="21"/>
      <c r="D562" s="20"/>
      <c r="E562"/>
    </row>
    <row r="563" spans="2:5" ht="12.75" x14ac:dyDescent="0.2">
      <c r="B563" s="21"/>
      <c r="C563" s="21"/>
      <c r="D563" s="20"/>
      <c r="E563"/>
    </row>
    <row r="564" spans="2:5" ht="12.75" x14ac:dyDescent="0.2">
      <c r="B564" s="21"/>
      <c r="C564" s="21"/>
      <c r="D564" s="20"/>
      <c r="E564"/>
    </row>
    <row r="565" spans="2:5" ht="12.75" x14ac:dyDescent="0.2">
      <c r="B565" s="21"/>
      <c r="C565" s="21"/>
      <c r="D565" s="20"/>
      <c r="E565"/>
    </row>
    <row r="566" spans="2:5" ht="12.75" x14ac:dyDescent="0.2">
      <c r="B566" s="21"/>
      <c r="C566" s="21"/>
      <c r="D566" s="20"/>
      <c r="E566"/>
    </row>
    <row r="567" spans="2:5" ht="12.75" x14ac:dyDescent="0.2">
      <c r="B567" s="21"/>
      <c r="C567" s="21"/>
      <c r="D567" s="20"/>
      <c r="E567"/>
    </row>
    <row r="568" spans="2:5" ht="12.75" x14ac:dyDescent="0.2">
      <c r="B568" s="21"/>
      <c r="C568" s="21"/>
      <c r="D568" s="20"/>
      <c r="E568"/>
    </row>
    <row r="569" spans="2:5" ht="12.75" x14ac:dyDescent="0.2">
      <c r="B569" s="21"/>
      <c r="C569" s="21"/>
      <c r="D569" s="20"/>
      <c r="E569"/>
    </row>
    <row r="570" spans="2:5" ht="12.75" x14ac:dyDescent="0.2">
      <c r="B570" s="21"/>
      <c r="C570" s="21"/>
      <c r="D570" s="20"/>
      <c r="E570"/>
    </row>
    <row r="571" spans="2:5" ht="12.75" x14ac:dyDescent="0.2">
      <c r="B571" s="21"/>
      <c r="C571" s="21"/>
      <c r="D571" s="20"/>
      <c r="E571"/>
    </row>
    <row r="572" spans="2:5" ht="12.75" x14ac:dyDescent="0.2">
      <c r="B572" s="21"/>
      <c r="C572" s="21"/>
      <c r="D572" s="20"/>
      <c r="E572"/>
    </row>
    <row r="573" spans="2:5" ht="12.75" x14ac:dyDescent="0.2">
      <c r="B573" s="21"/>
      <c r="C573" s="21"/>
      <c r="D573" s="20"/>
      <c r="E573"/>
    </row>
    <row r="574" spans="2:5" ht="12.75" x14ac:dyDescent="0.2">
      <c r="B574" s="21"/>
      <c r="C574" s="21"/>
      <c r="D574" s="20"/>
      <c r="E574"/>
    </row>
    <row r="575" spans="2:5" ht="12.75" x14ac:dyDescent="0.2">
      <c r="B575" s="21"/>
      <c r="C575" s="21"/>
      <c r="D575" s="20"/>
      <c r="E575"/>
    </row>
    <row r="576" spans="2:5" ht="12.75" x14ac:dyDescent="0.2">
      <c r="B576" s="21"/>
      <c r="C576" s="21"/>
      <c r="D576" s="20"/>
      <c r="E576"/>
    </row>
    <row r="577" spans="2:5" ht="12.75" x14ac:dyDescent="0.2">
      <c r="B577" s="21"/>
      <c r="C577" s="21"/>
      <c r="D577" s="20"/>
      <c r="E577"/>
    </row>
    <row r="578" spans="2:5" ht="12.75" x14ac:dyDescent="0.2">
      <c r="B578" s="21"/>
      <c r="C578" s="21"/>
      <c r="D578" s="20"/>
      <c r="E578"/>
    </row>
    <row r="579" spans="2:5" ht="12.75" x14ac:dyDescent="0.2">
      <c r="B579" s="21"/>
      <c r="C579" s="21"/>
      <c r="D579" s="20"/>
      <c r="E579"/>
    </row>
    <row r="580" spans="2:5" ht="12.75" x14ac:dyDescent="0.2">
      <c r="B580" s="21"/>
      <c r="C580" s="21"/>
      <c r="D580" s="20"/>
      <c r="E580"/>
    </row>
    <row r="581" spans="2:5" ht="12.75" x14ac:dyDescent="0.2">
      <c r="B581" s="21"/>
      <c r="C581" s="21"/>
      <c r="D581" s="20"/>
      <c r="E581"/>
    </row>
    <row r="582" spans="2:5" ht="12.75" x14ac:dyDescent="0.2">
      <c r="B582" s="21"/>
      <c r="C582" s="21"/>
      <c r="D582" s="20"/>
      <c r="E582"/>
    </row>
    <row r="583" spans="2:5" ht="12.75" x14ac:dyDescent="0.2">
      <c r="B583" s="21"/>
      <c r="C583" s="21"/>
      <c r="D583" s="20"/>
      <c r="E583"/>
    </row>
    <row r="584" spans="2:5" ht="15" customHeight="1" x14ac:dyDescent="0.2">
      <c r="B584" s="21"/>
      <c r="C584" s="21"/>
    </row>
  </sheetData>
  <mergeCells count="36">
    <mergeCell ref="A66:A67"/>
    <mergeCell ref="A68:C68"/>
    <mergeCell ref="A40:A41"/>
    <mergeCell ref="A42:C42"/>
    <mergeCell ref="B28:C28"/>
    <mergeCell ref="A30:A31"/>
    <mergeCell ref="A32:C32"/>
    <mergeCell ref="A37:C37"/>
    <mergeCell ref="A48:C48"/>
    <mergeCell ref="A59:C59"/>
    <mergeCell ref="A62:A63"/>
    <mergeCell ref="A64:C64"/>
    <mergeCell ref="A35:A36"/>
    <mergeCell ref="A52:A53"/>
    <mergeCell ref="C109:C110"/>
    <mergeCell ref="A96:C96"/>
    <mergeCell ref="A102:C102"/>
    <mergeCell ref="A108:C108"/>
    <mergeCell ref="A89:C89"/>
    <mergeCell ref="A6:C6"/>
    <mergeCell ref="A3:C3"/>
    <mergeCell ref="A4:C4"/>
    <mergeCell ref="A8:C8"/>
    <mergeCell ref="A27:C27"/>
    <mergeCell ref="A22:C22"/>
    <mergeCell ref="A13:C13"/>
    <mergeCell ref="A18:C18"/>
    <mergeCell ref="C14:C16"/>
    <mergeCell ref="B10:B11"/>
    <mergeCell ref="C10:C11"/>
    <mergeCell ref="A73:C73"/>
    <mergeCell ref="A82:C82"/>
    <mergeCell ref="A84:C84"/>
    <mergeCell ref="A86:C86"/>
    <mergeCell ref="B74:C74"/>
    <mergeCell ref="A80:C80"/>
  </mergeCells>
  <pageMargins left="0.7" right="0.7" top="0.75" bottom="0.75" header="0.3" footer="0.3"/>
  <pageSetup paperSize="9" scale="82" fitToHeight="0"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Consolidated Checklist</vt:lpstr>
      <vt:lpstr>Resource Impact</vt:lpstr>
      <vt:lpstr>Environmental Quality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GRIHA</dc:creator>
  <cp:lastModifiedBy>Apoorv Vij</cp:lastModifiedBy>
  <cp:lastPrinted>2014-11-24T11:10:54Z</cp:lastPrinted>
  <dcterms:created xsi:type="dcterms:W3CDTF">2013-01-24T04:52:19Z</dcterms:created>
  <dcterms:modified xsi:type="dcterms:W3CDTF">2014-12-22T08:34:26Z</dcterms:modified>
</cp:coreProperties>
</file>