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840" windowWidth="19440" windowHeight="11205"/>
  </bookViews>
  <sheets>
    <sheet name="Consolidated Checklist" sheetId="1" r:id="rId1"/>
    <sheet name="Sheet1" sheetId="2" r:id="rId2"/>
  </sheets>
  <definedNames>
    <definedName name="choice">Sheet1!$C$1:$C$2</definedName>
  </definedNames>
  <calcPr calcId="144525"/>
</workbook>
</file>

<file path=xl/calcChain.xml><?xml version="1.0" encoding="utf-8"?>
<calcChain xmlns="http://schemas.openxmlformats.org/spreadsheetml/2006/main">
  <c r="D94" i="1" l="1"/>
  <c r="C36" i="1" l="1"/>
  <c r="D135" i="1" l="1"/>
  <c r="C135" i="1"/>
  <c r="D53" i="1"/>
  <c r="C53" i="1" l="1"/>
  <c r="B142" i="1"/>
  <c r="D142" i="1" s="1"/>
  <c r="B141" i="1"/>
  <c r="D141" i="1" s="1"/>
  <c r="B140" i="1"/>
  <c r="D140" i="1" s="1"/>
  <c r="D134" i="1"/>
  <c r="C134" i="1"/>
  <c r="D130" i="1"/>
  <c r="C129" i="1"/>
  <c r="C128" i="1"/>
  <c r="C127" i="1"/>
  <c r="D124" i="1"/>
  <c r="C124" i="1"/>
  <c r="D110" i="1"/>
  <c r="C110" i="1"/>
  <c r="D106" i="1"/>
  <c r="C106" i="1"/>
  <c r="D100" i="1"/>
  <c r="C100" i="1"/>
  <c r="D93" i="1"/>
  <c r="C93" i="1"/>
  <c r="D89" i="1"/>
  <c r="C89" i="1"/>
  <c r="D83" i="1"/>
  <c r="C83" i="1"/>
  <c r="C68" i="1"/>
  <c r="D75" i="1"/>
  <c r="B146" i="1" s="1"/>
  <c r="D146" i="1" s="1"/>
  <c r="D59" i="1"/>
  <c r="C59" i="1"/>
  <c r="D47" i="1"/>
  <c r="C47" i="1"/>
  <c r="D37" i="1"/>
  <c r="C37" i="1"/>
  <c r="D32" i="1"/>
  <c r="C32" i="1"/>
  <c r="D28" i="1"/>
  <c r="D38" i="1" s="1"/>
  <c r="C28" i="1"/>
  <c r="C38" i="1" l="1"/>
  <c r="B144" i="1"/>
  <c r="D144" i="1" s="1"/>
  <c r="C60" i="1"/>
  <c r="C75" i="1"/>
  <c r="C94" i="1"/>
  <c r="C113" i="1"/>
  <c r="D60" i="1"/>
  <c r="B145" i="1" s="1"/>
  <c r="D145" i="1" s="1"/>
  <c r="B147" i="1"/>
  <c r="D147" i="1" s="1"/>
  <c r="D113" i="1"/>
  <c r="B148" i="1" s="1"/>
  <c r="D148" i="1" s="1"/>
  <c r="B149" i="1"/>
  <c r="D149" i="1" s="1"/>
  <c r="C130" i="1"/>
  <c r="D150" i="1" l="1"/>
</calcChain>
</file>

<file path=xl/sharedStrings.xml><?xml version="1.0" encoding="utf-8"?>
<sst xmlns="http://schemas.openxmlformats.org/spreadsheetml/2006/main" count="167" uniqueCount="145">
  <si>
    <t>Section</t>
  </si>
  <si>
    <t>Site Planning</t>
  </si>
  <si>
    <t>Energy</t>
  </si>
  <si>
    <t>Water</t>
  </si>
  <si>
    <t>Transport</t>
  </si>
  <si>
    <t>Solid Waste Management</t>
  </si>
  <si>
    <t>Carrying Capacity</t>
  </si>
  <si>
    <t>9 sqm/capita green cover has been provided</t>
  </si>
  <si>
    <t>Per capita CO2 emissions to be less than 1.18 tonnes per annum (India’s national average)</t>
  </si>
  <si>
    <t xml:space="preserve">Manage construction activities in a manner to reduce environmental damage </t>
  </si>
  <si>
    <t>Water availability to support the planned population on site</t>
  </si>
  <si>
    <t>Maintain existing site features</t>
  </si>
  <si>
    <t>Quality of water</t>
  </si>
  <si>
    <t>Ensure that quality of potable as well as non-potable water complies with relevant BIS standards</t>
  </si>
  <si>
    <t>Ensure that quality of captured rainwater for storage and recharge as well as recycled water for use, comply with the relevant BIS standards.</t>
  </si>
  <si>
    <t xml:space="preserve">Provide contractual tie-up with e-waste recyclers for purchase and safe recycling of e-waste from site. </t>
  </si>
  <si>
    <t>Handling and treatment of special waste</t>
  </si>
  <si>
    <t>Segregation and storage of waste on site</t>
  </si>
  <si>
    <t>Provision for hygienic secondary storage facility for organic and recyclable inorganic waste collected at site.</t>
  </si>
  <si>
    <t>Provide contractual tie-up with recyclers for purchase and safe recycling of inorganic recyclable wastes like metal, plastic, paper, etc., from site.</t>
  </si>
  <si>
    <t>Construction and demolition waste management</t>
  </si>
  <si>
    <t>Necessary physical safety measures like railings, non-slippery surfaces, etc., must be taken on site.</t>
  </si>
  <si>
    <t>Road network planning</t>
  </si>
  <si>
    <t>Parking for cars and two wheelers</t>
  </si>
  <si>
    <t>Total parking area allocated for cars and two wheelers should not exceed the area required by the local bye laws/local authority norms.</t>
  </si>
  <si>
    <t>Street network planning to be done in a manner to promote safety, community living, efficiency, walking and cycling. 
Measures to control speed of vehicular traffic should be implemented on site.</t>
  </si>
  <si>
    <t>Collective transport services</t>
  </si>
  <si>
    <t>Electric charging infrastructure for vehicles</t>
  </si>
  <si>
    <t>Facilities for construction workers</t>
  </si>
  <si>
    <t>All safety norms of NBC 2005 must be implemented on site during construction.</t>
  </si>
  <si>
    <t>All construction workers must have access to clean drinking water and hygienic toilets on site.</t>
  </si>
  <si>
    <t>Accommodation facilities for the construction workers must be clean, hygienic, with access to clean drinking water and toilets.</t>
  </si>
  <si>
    <t>Child labour should be banned on site.</t>
  </si>
  <si>
    <t>Social infrastructure in development</t>
  </si>
  <si>
    <t>Design of the development should be done according to guidelines on universal accessibility, including provision of disable-friendly public toilets.</t>
  </si>
  <si>
    <t>Identify smoke/tobacco free zones on site.</t>
  </si>
  <si>
    <t xml:space="preserve">Create environmental awareness through imparting information like display boards, panels etc. </t>
  </si>
  <si>
    <t>EWS housing should be provided on site.</t>
  </si>
  <si>
    <t>Planning to also consider adequate provision for informal market.</t>
  </si>
  <si>
    <t>Food production on site</t>
  </si>
  <si>
    <t>Outdoor street and security lighting</t>
  </si>
  <si>
    <t>Outdoor street lighting meets the required lux levels.</t>
  </si>
  <si>
    <t>Operation and Maintenance</t>
  </si>
  <si>
    <t>Dedicated operational staff for Operation and Maintenance of Electro-mechanical systems on site.</t>
  </si>
  <si>
    <t>Operation and maintenance protocol to be established and implemented.</t>
  </si>
  <si>
    <t xml:space="preserve">Rainwater falling on site (besides that which is being stored for reuse) is recharged through appropriate filtration measures - 20 points if the measures are implemented for the entire site
</t>
  </si>
  <si>
    <t>All fixtures on site - in all buildings - (WCs, urinals, showers and kitchen and lavatory faucets) should be low-flow fixtures</t>
  </si>
  <si>
    <t>During construction, preserve and protect all the natural drainage channels on site</t>
  </si>
  <si>
    <t>Provision of footpaths and/or bicycling tracks and for safe interaction of NMT traffic with motorized traffic</t>
  </si>
  <si>
    <t>Provision of dedicated resting areas and toilets for service staff as per GRIHA LD threshold.</t>
  </si>
  <si>
    <t>Plan food production for more than 5% of the total landscape area or equivalent (vertical farming etc.)</t>
  </si>
  <si>
    <t>Plan food production for more than 10% of the total landscape area or equivalent (vertical farming etc.)</t>
  </si>
  <si>
    <t>Increase existing vegetation cover on site more than 25% by ensuring plantation of native trees and shrubs.</t>
  </si>
  <si>
    <t>Reapply top soil in more than 75% of the landscape areas</t>
  </si>
  <si>
    <t>Electric charging infrastructure provided for at least 10% of cars and bikes parked on site</t>
  </si>
  <si>
    <t>Total -  Social</t>
  </si>
  <si>
    <t>Total - Transport</t>
  </si>
  <si>
    <t>Total - Solid Waste Management</t>
  </si>
  <si>
    <t>Total - Water &amp; Waste Management</t>
  </si>
  <si>
    <t>Total - Energy</t>
  </si>
  <si>
    <t>Total - Site Planning</t>
  </si>
  <si>
    <t>Parameter</t>
  </si>
  <si>
    <t>Being done for the project</t>
  </si>
  <si>
    <t>1 star</t>
  </si>
  <si>
    <t>On-site incinerators to be provided for treatment of medical / hospital waste or provision for the same to be sent to a treatment facility (If Applicable)</t>
  </si>
  <si>
    <t>Supporting infrastructure and facilities like bicycle parking, landscaping, public conveniences, etc., should be provided on site.</t>
  </si>
  <si>
    <t>Integration of various energy sources with prioritization to Renewable Energy Sources (RES) and dynamic balancing of  energy supply  and varying energy efficient loads of the Smart Mini-Grids</t>
  </si>
  <si>
    <t>Real time  remote monitoring and control of smart mini-grid with user interface  which  operates  even in  mobile devices such as tablets</t>
  </si>
  <si>
    <t xml:space="preserve">Demand Side Management and  automatic Control of loads  used for  common services (like street lights, water pumping etc.)   based on pre-defined criteria </t>
  </si>
  <si>
    <t>Ensure that more than 25% of the site area under existing natural features on site like water bodies, dense, mix-species tree clusters and contours with slopes greater than 1:4 are preserved.</t>
  </si>
  <si>
    <t>Ensure that more than 50% of the site are under existing natural features on site like water bodies, dense, mix-species tree clusters and contours with slopes greater than 1:4 are preserved.</t>
  </si>
  <si>
    <t>Ensure that more than 75% of the site area under existing natural features on site like water bodies, dense, mix-species tree clusters and contours with slopes greater than 1:4 are preserved.</t>
  </si>
  <si>
    <t xml:space="preserve">Storm water management </t>
  </si>
  <si>
    <t>Smart Mini Grids</t>
  </si>
  <si>
    <t>Develop a construction waste management plan, for safe handling and segregated storage of construction waste, to be provided to the site engineers and implemented on site.</t>
  </si>
  <si>
    <t>Adopt strategies to recycle and reuse construction and demolition waste on site</t>
  </si>
  <si>
    <t>Periodic energy auditing (every year) to be carried out</t>
  </si>
  <si>
    <t>Confine construction activities to pre-designated areas (staging) and adopt soil erosion and sedimentation control strategies (during construction) on site</t>
  </si>
  <si>
    <t>Planning for low-income group population</t>
  </si>
  <si>
    <t>no</t>
  </si>
  <si>
    <t>yes</t>
  </si>
  <si>
    <t>Non-Applicability: Ground water recharge is advised</t>
  </si>
  <si>
    <t>Non-Applicability: The development is a SEZ/Educational Campus</t>
  </si>
  <si>
    <t>Non-Applicability: Top soil is not fertile and cannot be made fertile through addition of organic materials</t>
  </si>
  <si>
    <t>Ensure incorporation of appropriate SUDS for managing over 90% of the storm water quantity on site</t>
  </si>
  <si>
    <t>All roads should have footpaths/sidewalks and cycle tracks (cycling tracks not applicable for projects in hilly terrain).</t>
  </si>
  <si>
    <t>Footpaths, sidewalks and cycle tracks should be continuous, wide and universally accessible (cycling tracks not applicable for projects in hilly terrain).
Supporting infrastructure and facilities like bicycle parking, landscaping, public conveniences, etc., should be provided on site.</t>
  </si>
  <si>
    <t>STP/waste water treatment facility should meet the CPCB norms.</t>
  </si>
  <si>
    <t>On-site Sufficiency</t>
  </si>
  <si>
    <t>Development Quality</t>
  </si>
  <si>
    <t xml:space="preserve">Plan development to be treat 100% of its annual organic solid waste on site </t>
  </si>
  <si>
    <t>Maximum On-site Sufficiency</t>
  </si>
  <si>
    <t>On-site Sufficiency achieved</t>
  </si>
  <si>
    <t xml:space="preserve">Ensure that the storm water management plan on site is developed such that the post-development peak run-off rate and quantity from 2-year 24 hour design does not exceed the pre-development peak run-off rate and quantity.
</t>
  </si>
  <si>
    <t>Ensure that the storm water management plan on site is developed such that the post-development peak run-off rate and quantity from 5-year 24 hour design does not exceed the pre-development peak run-off rate and quantity.</t>
  </si>
  <si>
    <t>Passive urban design for outdoor thermal comfort</t>
  </si>
  <si>
    <t>The plumbing network must meet the metering and sub-metering requirement as per GRIHA LD</t>
  </si>
  <si>
    <t>Establish a remote monitoring and control system for the entire plumbing network (systems like SCADA).</t>
  </si>
  <si>
    <t>Periodic water auditing (every year) to be carried out</t>
  </si>
  <si>
    <t xml:space="preserve">Establish an Operation and Maintenance Protocol for the various plumbing and water treatment systems (both centralized as well as decentralized) on site.
</t>
  </si>
  <si>
    <t>Use at least 5% recycled waste (plastic waste) in road construction by volume of materials for at least 50% of the roads on site.</t>
  </si>
  <si>
    <t>Use at least 5% recycled waste (plastic waste) in road construction by volume of materials for over 90% of the roads on site.</t>
  </si>
  <si>
    <t>Use at least 5% recycled waste (plastic waste) in construction of pavements by volume of materials for at least 50% of all the pavements on site.</t>
  </si>
  <si>
    <t>Running collective transport services (route, stops, frequency, and capacity) for intra-site movement</t>
  </si>
  <si>
    <t>Providing connectivity to the nearest city public transport nodes.</t>
  </si>
  <si>
    <t>Maximum points</t>
  </si>
  <si>
    <t>Points Achieved</t>
  </si>
  <si>
    <t>Water and waste water management</t>
  </si>
  <si>
    <t>Socio-Economic</t>
  </si>
  <si>
    <t>Weights</t>
  </si>
  <si>
    <t>Weighted Score</t>
  </si>
  <si>
    <t>Rating Thresholds</t>
  </si>
  <si>
    <t>25 - 40</t>
  </si>
  <si>
    <t>41 - 55</t>
  </si>
  <si>
    <t>56 - 70</t>
  </si>
  <si>
    <t>71 - 85</t>
  </si>
  <si>
    <t>Above 85</t>
  </si>
  <si>
    <t>3 stars</t>
  </si>
  <si>
    <t>4 stars</t>
  </si>
  <si>
    <t>5 stars</t>
  </si>
  <si>
    <t>2 stars</t>
  </si>
  <si>
    <t>Total number of trees on site after construction should not be less than the total number of trees that existed on site before construction</t>
  </si>
  <si>
    <t>Automatic switching/ dimming controls to be provided for all outdoor lightings.</t>
  </si>
  <si>
    <t>Metering and Submetering of energy systems as mentioned in GRIHA LD manual</t>
  </si>
  <si>
    <t>Sub-section Score</t>
  </si>
  <si>
    <t>Sub-Sections</t>
  </si>
  <si>
    <t>Overall Score</t>
  </si>
  <si>
    <t>Sub-sections</t>
  </si>
  <si>
    <t>Requirements</t>
  </si>
  <si>
    <t>Overall Total</t>
  </si>
  <si>
    <t>Preserve and protect landscape on site</t>
  </si>
  <si>
    <t>The site plan must be in conformity with the development plan/master plan/UDPFI guidelines (mandatory). This should comply with the provisions of eco-sensitive zone regulations, coastal zone regulations, heritage areas (identified in the master plan or issued separately as specific guidelines), water body zones (in such zones, no construction is permitted in the water-spread and buffer belt of 30 meter minimum around the FTL), various hazard prone area regulations, and others if the site falls under any such area (mandatory with no point allocation).</t>
  </si>
  <si>
    <t>Mandatory</t>
  </si>
  <si>
    <t>Plan development to be 100% self-sufficient in its annual energy requirement - minimum 25% self sufficiency (against GRIHA LD base case) is mandatory</t>
  </si>
  <si>
    <t>Plan development to be 100% self-sufficient in its annual water requirement - minimum 25% self sufficiency (against GRIHA LD base case) is mandatory</t>
  </si>
  <si>
    <t>Street layouts and buildings have been designed to provide minimum obstruction to local wind flow -  full 10 points if measure is implemented for the entire project - especially around the built mass</t>
  </si>
  <si>
    <t>Use of Sustainable Construction Materials</t>
  </si>
  <si>
    <t>All cement to be used in the construction of building structures will be PPC (at least 15% mix) (or at least 15% pozzolona mix in cement used for structural concrete)</t>
  </si>
  <si>
    <t>Health centres and schools – reserved for lower income group -  should be provided in the development as per Urban Development Plans Formulation and Implementation (UDPFI) guidelines.</t>
  </si>
  <si>
    <t>Feasibility/Self Evaluation Checklist</t>
  </si>
  <si>
    <t>Dedicated parking space for physically disabled people - as per the thresholds highlighted in GRIHA LD manual</t>
  </si>
  <si>
    <t>Adopt passive design strategies and demonstrate that the outdoor temperature increment is at least 10% below the GRIHA LD base case (averaged over at least 5 outdoor common areas)</t>
  </si>
  <si>
    <t>Adopt passive design strategies and demonstrate that the outdoor temperature increment is over 20% below the GRIHA LD base case (averaged over at least 5 outdoor common areas)</t>
  </si>
  <si>
    <t>Adopt passive design strategies and demonstrate that the outdoor temperature increment is over 30% below the GRIHA LD base case (averaged over at least 5 outdoor common areas)</t>
  </si>
  <si>
    <t>GRIHA Large Development V - 2015</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</si>
</sst>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color rgb="FF000000"/>
      <name val="Arial"/>
    </font>
    <font>
      <sz val="10"/>
      <color rgb="FF000000"/>
      <name val="Arial"/>
      <family val="2"/>
    </font>
    <font>
      <b/>
      <sz val="12"/>
      <color theme="0"/>
      <name val="Arial"/>
      <family val="2"/>
    </font>
    <font>
      <b/>
      <sz val="10"/>
      <color rgb="FF000000"/>
      <name val="Arial"/>
      <family val="2"/>
    </font>
    <font>
      <sz val="11"/>
      <color rgb="FF000000"/>
      <name val="Arial"/>
      <family val="2"/>
    </font>
    <font>
      <sz val="10"/>
      <name val="Arial"/>
      <family val="2"/>
    </font>
    <font>
      <i/>
      <sz val="10"/>
      <color rgb="FF000000"/>
      <name val="Arial"/>
      <family val="2"/>
    </font>
    <font>
      <i/>
      <sz val="10"/>
      <name val="Arial"/>
      <family val="2"/>
    </font>
    <font>
      <b/>
      <sz val="12"/>
      <color rgb="FF000000"/>
      <name val="Arial"/>
      <family val="2"/>
    </font>
    <font>
      <b/>
      <sz val="10"/>
      <color rgb="FFC00000"/>
      <name val="Arial"/>
      <family val="2"/>
    </font>
    <font>
      <b/>
      <sz val="11"/>
      <color rgb="FF000000"/>
      <name val="Arial"/>
      <family val="2"/>
    </font>
    <font>
      <b/>
      <sz val="11"/>
      <color rgb="FFFFFF00"/>
      <name val="Arial"/>
      <family val="2"/>
    </font>
    <font>
      <b/>
      <i/>
      <sz val="11"/>
      <color rgb="FFFFFF00"/>
      <name val="Arial"/>
      <family val="2"/>
    </font>
    <font>
      <b/>
      <sz val="11"/>
      <name val="Arial"/>
      <family val="2"/>
    </font>
    <font>
      <i/>
      <sz val="12"/>
      <color theme="1"/>
      <name val="Arial"/>
      <family val="2"/>
    </font>
    <font>
      <i/>
      <sz val="11"/>
      <name val="Arial"/>
      <family val="2"/>
    </font>
    <font>
      <sz val="11"/>
      <name val="Arial"/>
      <family val="2"/>
    </font>
    <font>
      <b/>
      <sz val="14"/>
      <name val="Arial"/>
      <family val="2"/>
    </font>
    <font>
      <sz val="12"/>
      <color rgb="FF000000"/>
      <name val="Arial"/>
      <family val="2"/>
    </font>
    <font>
      <b/>
      <sz val="16"/>
      <color rgb="FF000000"/>
      <name val="Arial"/>
      <family val="2"/>
    </font>
  </fonts>
  <fills count="7">
    <fill>
      <patternFill patternType="none"/>
    </fill>
    <fill>
      <patternFill patternType="gray125"/>
    </fill>
    <fill>
      <patternFill patternType="solid">
        <fgColor theme="6"/>
        <bgColor indexed="64"/>
      </patternFill>
    </fill>
    <fill>
      <patternFill patternType="solid">
        <fgColor rgb="FFFFFF00"/>
        <bgColor indexed="64"/>
      </patternFill>
    </fill>
    <fill>
      <patternFill patternType="solid">
        <fgColor theme="4"/>
        <bgColor indexed="64"/>
      </patternFill>
    </fill>
    <fill>
      <patternFill patternType="solid">
        <fgColor theme="0" tint="-0.249977111117893"/>
        <bgColor indexed="64"/>
      </patternFill>
    </fill>
    <fill>
      <patternFill patternType="solid">
        <fgColor theme="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38">
    <xf numFmtId="0" fontId="0" fillId="0" borderId="0" xfId="0" applyAlignment="1">
      <alignment wrapText="1"/>
    </xf>
    <xf numFmtId="0" fontId="0" fillId="0" borderId="0" xfId="0"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0" fillId="0" borderId="0" xfId="0" applyBorder="1" applyAlignment="1">
      <alignment wrapText="1"/>
    </xf>
    <xf numFmtId="0" fontId="0" fillId="0" borderId="0" xfId="0" applyBorder="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applyAlignment="1">
      <alignment horizont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top" wrapText="1" indent="2"/>
    </xf>
    <xf numFmtId="0" fontId="11" fillId="4" borderId="2"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9" fillId="0" borderId="2" xfId="0" applyFont="1" applyBorder="1" applyAlignment="1">
      <alignment horizontal="center" vertical="center" wrapText="1"/>
    </xf>
    <xf numFmtId="0" fontId="6" fillId="2" borderId="1" xfId="0" applyFont="1" applyFill="1" applyBorder="1" applyAlignment="1">
      <alignment horizontal="left" vertical="top" wrapText="1" indent="2"/>
    </xf>
    <xf numFmtId="0" fontId="7" fillId="2" borderId="1" xfId="0" applyFont="1" applyFill="1" applyBorder="1" applyAlignment="1">
      <alignment horizontal="left" vertical="top" wrapText="1" indent="2"/>
    </xf>
    <xf numFmtId="0" fontId="0" fillId="0" borderId="1" xfId="0"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top" wrapText="1" indent="2"/>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1" xfId="0" applyFont="1" applyFill="1" applyBorder="1" applyAlignment="1">
      <alignment horizontal="left" vertical="top" wrapText="1" indent="2"/>
    </xf>
    <xf numFmtId="0" fontId="6" fillId="0" borderId="1" xfId="0" applyFont="1" applyBorder="1" applyAlignment="1">
      <alignment vertical="top" wrapText="1"/>
    </xf>
    <xf numFmtId="0" fontId="6" fillId="0" borderId="1" xfId="0" applyFont="1" applyFill="1" applyBorder="1" applyAlignment="1">
      <alignment vertical="top" wrapText="1"/>
    </xf>
    <xf numFmtId="0" fontId="7" fillId="0" borderId="1" xfId="0" applyFont="1" applyFill="1" applyBorder="1" applyAlignment="1">
      <alignment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left" wrapText="1"/>
    </xf>
    <xf numFmtId="0" fontId="13" fillId="3" borderId="4" xfId="0" applyFont="1" applyFill="1" applyBorder="1" applyAlignment="1">
      <alignment vertical="top" wrapText="1"/>
    </xf>
    <xf numFmtId="0" fontId="6" fillId="0" borderId="1" xfId="0" applyFont="1" applyBorder="1" applyAlignment="1">
      <alignment horizontal="left" wrapText="1" indent="2"/>
    </xf>
    <xf numFmtId="0" fontId="2"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3" xfId="0" applyFont="1" applyFill="1" applyBorder="1" applyAlignment="1">
      <alignment horizontal="left" vertical="center" wrapText="1"/>
    </xf>
    <xf numFmtId="0" fontId="15" fillId="3" borderId="9" xfId="0" applyFont="1" applyFill="1" applyBorder="1" applyAlignment="1">
      <alignment vertical="top" wrapText="1"/>
    </xf>
    <xf numFmtId="0" fontId="16" fillId="3" borderId="3" xfId="0" applyFont="1" applyFill="1" applyBorder="1" applyAlignment="1">
      <alignment horizontal="center" vertical="center" wrapText="1"/>
    </xf>
    <xf numFmtId="0" fontId="10" fillId="0" borderId="1" xfId="0" applyFont="1" applyBorder="1" applyAlignment="1">
      <alignment horizontal="center" vertical="center" wrapText="1"/>
    </xf>
    <xf numFmtId="1" fontId="10"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9" fillId="0" borderId="1" xfId="0" applyFont="1" applyBorder="1" applyAlignment="1">
      <alignment horizontal="center" vertical="center" wrapText="1"/>
    </xf>
    <xf numFmtId="0" fontId="5" fillId="0" borderId="6" xfId="0" applyFont="1" applyBorder="1" applyAlignment="1">
      <alignment horizontal="center" vertical="center" wrapText="1"/>
    </xf>
    <xf numFmtId="0" fontId="6" fillId="0" borderId="8" xfId="0" applyFont="1" applyBorder="1" applyAlignment="1">
      <alignment horizontal="left" vertical="top" wrapText="1" indent="2"/>
    </xf>
    <xf numFmtId="0" fontId="7" fillId="0" borderId="6" xfId="0" applyFont="1" applyFill="1" applyBorder="1" applyAlignment="1">
      <alignment horizontal="left" vertical="top" wrapText="1" indent="2"/>
    </xf>
    <xf numFmtId="0" fontId="7" fillId="0" borderId="8" xfId="0" applyFont="1" applyFill="1" applyBorder="1" applyAlignment="1">
      <alignment horizontal="left" vertical="top" wrapText="1" indent="2"/>
    </xf>
    <xf numFmtId="0" fontId="10" fillId="0" borderId="4" xfId="0" applyFont="1" applyBorder="1" applyAlignment="1">
      <alignment horizontal="left" vertical="top" wrapText="1"/>
    </xf>
    <xf numFmtId="0" fontId="1" fillId="0" borderId="1" xfId="0" applyFont="1" applyFill="1" applyBorder="1" applyAlignment="1">
      <alignment horizontal="left" vertical="top"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2" borderId="8" xfId="0" applyFont="1" applyFill="1" applyBorder="1" applyAlignment="1">
      <alignment horizontal="left" vertical="top" wrapText="1" indent="2"/>
    </xf>
    <xf numFmtId="0" fontId="9" fillId="0" borderId="6" xfId="0" applyFont="1" applyFill="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wrapText="1"/>
    </xf>
    <xf numFmtId="1" fontId="0" fillId="0" borderId="1" xfId="0" applyNumberFormat="1" applyBorder="1" applyAlignment="1">
      <alignment horizontal="center" wrapText="1"/>
    </xf>
    <xf numFmtId="0" fontId="13" fillId="2" borderId="8" xfId="0" applyFont="1" applyFill="1" applyBorder="1" applyAlignment="1">
      <alignment horizontal="left" vertical="top" wrapText="1"/>
    </xf>
    <xf numFmtId="0" fontId="15" fillId="3" borderId="1" xfId="0" applyFont="1" applyFill="1" applyBorder="1" applyAlignment="1">
      <alignment vertical="top" wrapText="1"/>
    </xf>
    <xf numFmtId="0" fontId="16" fillId="3" borderId="1" xfId="0" applyFont="1" applyFill="1" applyBorder="1" applyAlignment="1">
      <alignment horizontal="center" vertical="center" wrapText="1"/>
    </xf>
    <xf numFmtId="0" fontId="13" fillId="3" borderId="1" xfId="0" applyFont="1" applyFill="1" applyBorder="1" applyAlignment="1">
      <alignment vertical="top" wrapText="1"/>
    </xf>
    <xf numFmtId="0" fontId="12" fillId="4"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3" fillId="2" borderId="4" xfId="0" applyFont="1" applyFill="1" applyBorder="1" applyAlignment="1">
      <alignment wrapText="1"/>
    </xf>
    <xf numFmtId="0" fontId="7" fillId="2" borderId="4" xfId="0" applyFont="1" applyFill="1" applyBorder="1" applyAlignment="1">
      <alignment horizontal="left" vertical="top" wrapText="1" indent="2"/>
    </xf>
    <xf numFmtId="0" fontId="10" fillId="0" borderId="4" xfId="0" applyFont="1" applyBorder="1" applyAlignment="1">
      <alignment horizontal="left" vertical="top" wrapText="1" readingOrder="1"/>
    </xf>
    <xf numFmtId="0" fontId="11" fillId="4"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0" xfId="0" applyFont="1" applyAlignment="1">
      <alignment horizontal="center" wrapText="1"/>
    </xf>
    <xf numFmtId="0" fontId="19" fillId="0" borderId="0" xfId="0" applyFont="1" applyAlignment="1">
      <alignment horizontal="center" vertical="center" wrapText="1"/>
    </xf>
    <xf numFmtId="0" fontId="10"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2" xfId="0" applyFont="1" applyBorder="1" applyAlignment="1">
      <alignment vertical="top" wrapText="1"/>
    </xf>
    <xf numFmtId="0" fontId="10" fillId="0" borderId="3" xfId="0" applyFont="1" applyBorder="1" applyAlignment="1">
      <alignment vertical="top" wrapText="1"/>
    </xf>
    <xf numFmtId="0" fontId="10" fillId="0" borderId="4" xfId="0" applyFont="1" applyBorder="1" applyAlignment="1">
      <alignment vertical="top" wrapText="1"/>
    </xf>
    <xf numFmtId="0" fontId="13" fillId="0" borderId="1" xfId="0" applyFont="1" applyFill="1" applyBorder="1" applyAlignment="1">
      <alignment vertical="top" wrapText="1"/>
    </xf>
    <xf numFmtId="0" fontId="13" fillId="0" borderId="2" xfId="0" applyFont="1" applyFill="1" applyBorder="1" applyAlignment="1">
      <alignment horizontal="center" vertical="top" wrapText="1"/>
    </xf>
    <xf numFmtId="0" fontId="13" fillId="0" borderId="4" xfId="0" applyFont="1" applyFill="1" applyBorder="1" applyAlignment="1">
      <alignment horizontal="center" vertical="top" wrapText="1"/>
    </xf>
    <xf numFmtId="0" fontId="1"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3" fillId="0" borderId="1"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7" fillId="5"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13" fillId="0" borderId="2" xfId="0" applyFont="1" applyFill="1" applyBorder="1" applyAlignment="1">
      <alignment vertical="top" wrapText="1"/>
    </xf>
    <xf numFmtId="0" fontId="13" fillId="0" borderId="3" xfId="0" applyFont="1" applyFill="1" applyBorder="1" applyAlignment="1">
      <alignment vertical="top" wrapText="1"/>
    </xf>
    <xf numFmtId="0" fontId="13" fillId="0" borderId="4" xfId="0" applyFont="1" applyFill="1" applyBorder="1" applyAlignment="1">
      <alignment vertical="top" wrapText="1"/>
    </xf>
    <xf numFmtId="0" fontId="6" fillId="0" borderId="6" xfId="0" applyFont="1" applyFill="1" applyBorder="1" applyAlignment="1">
      <alignment horizontal="left" vertical="top" wrapText="1" indent="2"/>
    </xf>
    <xf numFmtId="0" fontId="6" fillId="0" borderId="8" xfId="0" applyFont="1" applyFill="1" applyBorder="1" applyAlignment="1">
      <alignment horizontal="left" vertical="top" wrapText="1" indent="2"/>
    </xf>
    <xf numFmtId="0" fontId="2" fillId="6" borderId="2" xfId="0" applyFont="1" applyFill="1" applyBorder="1" applyAlignment="1">
      <alignment horizontal="center" wrapText="1"/>
    </xf>
    <xf numFmtId="0" fontId="2" fillId="6" borderId="3" xfId="0" applyFont="1" applyFill="1" applyBorder="1" applyAlignment="1">
      <alignment horizontal="center" wrapText="1"/>
    </xf>
    <xf numFmtId="0" fontId="2" fillId="6" borderId="4" xfId="0" applyFont="1" applyFill="1" applyBorder="1" applyAlignment="1">
      <alignment horizontal="center" wrapText="1"/>
    </xf>
    <xf numFmtId="0" fontId="3" fillId="5" borderId="2" xfId="0" applyFont="1" applyFill="1" applyBorder="1" applyAlignment="1">
      <alignment horizontal="center" wrapText="1"/>
    </xf>
    <xf numFmtId="0" fontId="3" fillId="5" borderId="3" xfId="0" applyFont="1" applyFill="1" applyBorder="1" applyAlignment="1">
      <alignment horizontal="center" wrapText="1"/>
    </xf>
    <xf numFmtId="0" fontId="3" fillId="5" borderId="4" xfId="0" applyFont="1" applyFill="1" applyBorder="1" applyAlignment="1">
      <alignment horizontal="center" wrapText="1"/>
    </xf>
    <xf numFmtId="0" fontId="7" fillId="0" borderId="6" xfId="0" applyFont="1" applyFill="1" applyBorder="1" applyAlignment="1">
      <alignment horizontal="left" vertical="top" wrapText="1" indent="2"/>
    </xf>
    <xf numFmtId="0" fontId="7" fillId="0" borderId="8" xfId="0" applyFont="1" applyFill="1" applyBorder="1" applyAlignment="1">
      <alignment horizontal="left" vertical="top" wrapText="1" indent="2"/>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6" xfId="0" applyFont="1" applyBorder="1" applyAlignment="1">
      <alignment horizontal="left" vertical="top" wrapText="1" indent="2"/>
    </xf>
    <xf numFmtId="0" fontId="6" fillId="0" borderId="8" xfId="0" applyFont="1" applyBorder="1" applyAlignment="1">
      <alignment horizontal="left" vertical="top" wrapText="1" indent="2"/>
    </xf>
    <xf numFmtId="0" fontId="10" fillId="0" borderId="2" xfId="0" applyFont="1" applyFill="1" applyBorder="1" applyAlignment="1">
      <alignment vertical="top" wrapText="1"/>
    </xf>
    <xf numFmtId="0" fontId="10" fillId="0" borderId="3" xfId="0" applyFont="1" applyFill="1" applyBorder="1" applyAlignment="1">
      <alignment vertical="top" wrapText="1"/>
    </xf>
    <xf numFmtId="0" fontId="10" fillId="0" borderId="4" xfId="0" applyFont="1" applyFill="1" applyBorder="1" applyAlignment="1">
      <alignment vertical="top" wrapText="1"/>
    </xf>
    <xf numFmtId="0" fontId="9"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10" fillId="5" borderId="2" xfId="0" applyFont="1" applyFill="1" applyBorder="1" applyAlignment="1">
      <alignment horizontal="center" wrapText="1"/>
    </xf>
    <xf numFmtId="0" fontId="10" fillId="5" borderId="3" xfId="0" applyFont="1" applyFill="1" applyBorder="1" applyAlignment="1">
      <alignment horizontal="center" wrapText="1"/>
    </xf>
    <xf numFmtId="0" fontId="10" fillId="5" borderId="4" xfId="0" applyFont="1" applyFill="1" applyBorder="1" applyAlignment="1">
      <alignment horizontal="center" wrapText="1"/>
    </xf>
    <xf numFmtId="0" fontId="10" fillId="2" borderId="2" xfId="0" applyFont="1" applyFill="1" applyBorder="1" applyAlignment="1">
      <alignment horizontal="center" wrapText="1"/>
    </xf>
    <xf numFmtId="0" fontId="10" fillId="2" borderId="4" xfId="0" applyFont="1" applyFill="1" applyBorder="1" applyAlignment="1">
      <alignment horizontal="center" wrapText="1"/>
    </xf>
    <xf numFmtId="0" fontId="10" fillId="0" borderId="1" xfId="0" applyFont="1" applyFill="1" applyBorder="1" applyAlignment="1">
      <alignment horizontal="left" vertical="top"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top" wrapText="1"/>
    </xf>
    <xf numFmtId="0" fontId="7" fillId="2" borderId="6" xfId="0" applyFont="1" applyFill="1" applyBorder="1" applyAlignment="1">
      <alignment horizontal="left" vertical="top" wrapText="1" indent="2"/>
    </xf>
    <xf numFmtId="0" fontId="5" fillId="2" borderId="8" xfId="0" applyFont="1" applyFill="1" applyBorder="1" applyAlignment="1">
      <alignment horizontal="left" vertical="top" wrapText="1" indent="2"/>
    </xf>
    <xf numFmtId="0" fontId="6" fillId="2" borderId="6" xfId="0" applyFont="1" applyFill="1" applyBorder="1" applyAlignment="1">
      <alignment horizontal="left" vertical="top" wrapText="1" indent="2"/>
    </xf>
    <xf numFmtId="0" fontId="6" fillId="2" borderId="8" xfId="0" applyFont="1" applyFill="1" applyBorder="1" applyAlignment="1">
      <alignment horizontal="left" vertical="top" wrapText="1" indent="2"/>
    </xf>
    <xf numFmtId="0" fontId="6" fillId="2" borderId="10" xfId="0" applyFont="1" applyFill="1" applyBorder="1" applyAlignment="1">
      <alignment horizontal="left" vertical="top" wrapText="1" indent="2"/>
    </xf>
    <xf numFmtId="0" fontId="6" fillId="2" borderId="13" xfId="0" applyFont="1" applyFill="1" applyBorder="1" applyAlignment="1">
      <alignment horizontal="left" vertical="top" wrapText="1" indent="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266701</xdr:colOff>
      <xdr:row>0</xdr:row>
      <xdr:rowOff>123825</xdr:rowOff>
    </xdr:from>
    <xdr:to>
      <xdr:col>0</xdr:col>
      <xdr:colOff>1104901</xdr:colOff>
      <xdr:row>4</xdr:row>
      <xdr:rowOff>127766</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1" y="123825"/>
          <a:ext cx="838200" cy="7659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00"/>
  <sheetViews>
    <sheetView tabSelected="1" zoomScale="70" zoomScaleNormal="70" zoomScaleSheetLayoutView="100" workbookViewId="0">
      <selection activeCell="E4" sqref="E4"/>
    </sheetView>
  </sheetViews>
  <sheetFormatPr defaultColWidth="9.85546875" defaultRowHeight="15" customHeight="1" x14ac:dyDescent="0.2"/>
  <cols>
    <col min="1" max="1" width="27" customWidth="1"/>
    <col min="2" max="2" width="77.5703125" customWidth="1"/>
    <col min="3" max="3" width="21.7109375" style="1" customWidth="1"/>
    <col min="4" max="4" width="20.28515625" customWidth="1"/>
    <col min="5" max="5" width="21.42578125" style="1" customWidth="1"/>
    <col min="6" max="6" width="20.5703125" customWidth="1"/>
  </cols>
  <sheetData>
    <row r="2" spans="1:5" ht="15" customHeight="1" x14ac:dyDescent="0.2">
      <c r="B2" s="70" t="s">
        <v>144</v>
      </c>
      <c r="C2" s="70"/>
      <c r="D2" s="70"/>
    </row>
    <row r="3" spans="1:5" ht="15" customHeight="1" x14ac:dyDescent="0.2">
      <c r="B3" s="70"/>
      <c r="C3" s="70"/>
      <c r="D3" s="70"/>
    </row>
    <row r="4" spans="1:5" ht="15" customHeight="1" x14ac:dyDescent="0.2">
      <c r="B4" s="69" t="s">
        <v>139</v>
      </c>
      <c r="C4" s="69"/>
      <c r="D4" s="69"/>
    </row>
    <row r="5" spans="1:5" ht="15" customHeight="1" x14ac:dyDescent="0.2">
      <c r="B5" s="7"/>
    </row>
    <row r="6" spans="1:5" ht="15" customHeight="1" x14ac:dyDescent="0.2">
      <c r="B6" s="7"/>
    </row>
    <row r="7" spans="1:5" ht="63" customHeight="1" x14ac:dyDescent="0.2">
      <c r="A7" s="80" t="s">
        <v>131</v>
      </c>
      <c r="B7" s="81"/>
      <c r="C7" s="81"/>
      <c r="D7" s="51" t="s">
        <v>132</v>
      </c>
    </row>
    <row r="8" spans="1:5" ht="31.5" customHeight="1" x14ac:dyDescent="0.2">
      <c r="A8" s="62" t="s">
        <v>0</v>
      </c>
      <c r="B8" s="83" t="s">
        <v>61</v>
      </c>
      <c r="C8" s="84"/>
      <c r="D8" s="62" t="s">
        <v>62</v>
      </c>
    </row>
    <row r="9" spans="1:5" s="2" customFormat="1" ht="20.25" customHeight="1" x14ac:dyDescent="0.2">
      <c r="A9" s="82" t="s">
        <v>6</v>
      </c>
      <c r="B9" s="85" t="s">
        <v>10</v>
      </c>
      <c r="C9" s="85"/>
      <c r="D9" s="6" t="s">
        <v>80</v>
      </c>
      <c r="E9" s="3"/>
    </row>
    <row r="10" spans="1:5" s="2" customFormat="1" ht="15" customHeight="1" x14ac:dyDescent="0.2">
      <c r="A10" s="82"/>
      <c r="B10" s="85" t="s">
        <v>7</v>
      </c>
      <c r="C10" s="85"/>
      <c r="D10" s="6" t="s">
        <v>80</v>
      </c>
      <c r="E10" s="3"/>
    </row>
    <row r="11" spans="1:5" ht="27" customHeight="1" x14ac:dyDescent="0.2">
      <c r="A11" s="82"/>
      <c r="B11" s="85" t="s">
        <v>8</v>
      </c>
      <c r="C11" s="85"/>
      <c r="D11" s="6" t="s">
        <v>80</v>
      </c>
    </row>
    <row r="12" spans="1:5" ht="18" x14ac:dyDescent="0.2">
      <c r="A12" s="86" t="s">
        <v>88</v>
      </c>
      <c r="B12" s="86"/>
      <c r="C12" s="86"/>
      <c r="D12" s="86"/>
      <c r="E12"/>
    </row>
    <row r="13" spans="1:5" ht="25.5" x14ac:dyDescent="0.2">
      <c r="A13" s="60" t="s">
        <v>127</v>
      </c>
      <c r="B13" s="60" t="s">
        <v>128</v>
      </c>
      <c r="C13" s="62" t="s">
        <v>91</v>
      </c>
      <c r="D13" s="62" t="s">
        <v>92</v>
      </c>
      <c r="E13"/>
    </row>
    <row r="14" spans="1:5" ht="27.75" customHeight="1" x14ac:dyDescent="0.2">
      <c r="A14" s="63" t="s">
        <v>2</v>
      </c>
      <c r="B14" s="45" t="s">
        <v>133</v>
      </c>
      <c r="C14" s="36">
        <v>100</v>
      </c>
      <c r="D14" s="37">
        <v>25</v>
      </c>
      <c r="E14"/>
    </row>
    <row r="15" spans="1:5" ht="29.25" customHeight="1" x14ac:dyDescent="0.2">
      <c r="A15" s="63" t="s">
        <v>3</v>
      </c>
      <c r="B15" s="45" t="s">
        <v>134</v>
      </c>
      <c r="C15" s="36">
        <v>100</v>
      </c>
      <c r="D15" s="37">
        <v>25</v>
      </c>
      <c r="E15"/>
    </row>
    <row r="16" spans="1:5" ht="31.5" x14ac:dyDescent="0.2">
      <c r="A16" s="63" t="s">
        <v>5</v>
      </c>
      <c r="B16" s="68" t="s">
        <v>90</v>
      </c>
      <c r="C16" s="36">
        <v>100</v>
      </c>
      <c r="D16" s="37">
        <v>0</v>
      </c>
      <c r="E16"/>
    </row>
    <row r="17" spans="1:5" ht="21" customHeight="1" x14ac:dyDescent="0.2">
      <c r="A17" s="86" t="s">
        <v>89</v>
      </c>
      <c r="B17" s="86"/>
      <c r="C17" s="86"/>
      <c r="D17" s="86"/>
      <c r="E17"/>
    </row>
    <row r="18" spans="1:5" ht="32.25" customHeight="1" x14ac:dyDescent="0.2">
      <c r="A18" s="60" t="s">
        <v>127</v>
      </c>
      <c r="B18" s="60" t="s">
        <v>128</v>
      </c>
      <c r="C18" s="61" t="s">
        <v>105</v>
      </c>
      <c r="D18" s="61" t="s">
        <v>106</v>
      </c>
      <c r="E18"/>
    </row>
    <row r="19" spans="1:5" ht="15" customHeight="1" x14ac:dyDescent="0.2">
      <c r="A19" s="98" t="s">
        <v>1</v>
      </c>
      <c r="B19" s="56" t="s">
        <v>83</v>
      </c>
      <c r="C19" s="57" t="s">
        <v>79</v>
      </c>
      <c r="D19" s="58"/>
      <c r="E19"/>
    </row>
    <row r="20" spans="1:5" ht="15" customHeight="1" x14ac:dyDescent="0.2">
      <c r="A20" s="98"/>
      <c r="B20" s="27" t="s">
        <v>72</v>
      </c>
      <c r="C20" s="130"/>
      <c r="D20" s="130"/>
      <c r="E20"/>
    </row>
    <row r="21" spans="1:5" ht="51" x14ac:dyDescent="0.2">
      <c r="A21" s="98"/>
      <c r="B21" s="15" t="s">
        <v>93</v>
      </c>
      <c r="C21" s="130"/>
      <c r="D21" s="130"/>
      <c r="E21"/>
    </row>
    <row r="22" spans="1:5" ht="38.25" x14ac:dyDescent="0.2">
      <c r="A22" s="98"/>
      <c r="B22" s="19" t="s">
        <v>94</v>
      </c>
      <c r="C22" s="39">
        <v>15</v>
      </c>
      <c r="D22" s="39">
        <v>0</v>
      </c>
      <c r="E22"/>
    </row>
    <row r="23" spans="1:5" ht="25.5" x14ac:dyDescent="0.2">
      <c r="A23" s="98"/>
      <c r="B23" s="19" t="s">
        <v>84</v>
      </c>
      <c r="C23" s="39">
        <v>15</v>
      </c>
      <c r="D23" s="39">
        <v>0</v>
      </c>
      <c r="E23"/>
    </row>
    <row r="24" spans="1:5" ht="15" customHeight="1" x14ac:dyDescent="0.2">
      <c r="A24" s="98"/>
      <c r="B24" s="128" t="s">
        <v>11</v>
      </c>
      <c r="C24" s="128"/>
      <c r="D24" s="128"/>
      <c r="E24"/>
    </row>
    <row r="25" spans="1:5" ht="15" customHeight="1" x14ac:dyDescent="0.2">
      <c r="A25" s="98"/>
      <c r="B25" s="19" t="s">
        <v>69</v>
      </c>
      <c r="C25" s="8">
        <v>10</v>
      </c>
      <c r="D25" s="129">
        <v>0</v>
      </c>
      <c r="E25"/>
    </row>
    <row r="26" spans="1:5" ht="15" customHeight="1" x14ac:dyDescent="0.2">
      <c r="A26" s="98"/>
      <c r="B26" s="19" t="s">
        <v>70</v>
      </c>
      <c r="C26" s="8">
        <v>20</v>
      </c>
      <c r="D26" s="129"/>
      <c r="E26"/>
    </row>
    <row r="27" spans="1:5" ht="15" customHeight="1" x14ac:dyDescent="0.2">
      <c r="A27" s="98"/>
      <c r="B27" s="19" t="s">
        <v>71</v>
      </c>
      <c r="C27" s="8">
        <v>30</v>
      </c>
      <c r="D27" s="129"/>
      <c r="E27"/>
    </row>
    <row r="28" spans="1:5" ht="15" customHeight="1" x14ac:dyDescent="0.2">
      <c r="A28" s="98"/>
      <c r="B28" s="23"/>
      <c r="C28" s="39">
        <f>C27</f>
        <v>30</v>
      </c>
      <c r="D28" s="39">
        <f>SUM(D25:D27)</f>
        <v>0</v>
      </c>
      <c r="E28"/>
    </row>
    <row r="29" spans="1:5" ht="15" customHeight="1" x14ac:dyDescent="0.2">
      <c r="A29" s="98"/>
      <c r="B29" s="131" t="s">
        <v>9</v>
      </c>
      <c r="C29" s="131"/>
      <c r="D29" s="131"/>
      <c r="E29"/>
    </row>
    <row r="30" spans="1:5" ht="15" customHeight="1" x14ac:dyDescent="0.2">
      <c r="A30" s="98"/>
      <c r="B30" s="10" t="s">
        <v>47</v>
      </c>
      <c r="C30" s="9">
        <v>10</v>
      </c>
      <c r="D30" s="9">
        <v>0</v>
      </c>
      <c r="E30"/>
    </row>
    <row r="31" spans="1:5" ht="15" customHeight="1" x14ac:dyDescent="0.2">
      <c r="A31" s="98"/>
      <c r="B31" s="10" t="s">
        <v>77</v>
      </c>
      <c r="C31" s="9">
        <v>10</v>
      </c>
      <c r="D31" s="9">
        <v>0</v>
      </c>
      <c r="E31"/>
    </row>
    <row r="32" spans="1:5" ht="15" customHeight="1" x14ac:dyDescent="0.2">
      <c r="A32" s="98"/>
      <c r="B32" s="23"/>
      <c r="C32" s="39">
        <f>(C31+C30)</f>
        <v>20</v>
      </c>
      <c r="D32" s="39">
        <f>(D30+D31)</f>
        <v>0</v>
      </c>
      <c r="E32"/>
    </row>
    <row r="33" spans="1:5" ht="15" customHeight="1" x14ac:dyDescent="0.2">
      <c r="A33" s="98"/>
      <c r="B33" s="131" t="s">
        <v>130</v>
      </c>
      <c r="C33" s="131"/>
      <c r="D33" s="131"/>
      <c r="E33"/>
    </row>
    <row r="34" spans="1:5" ht="25.5" x14ac:dyDescent="0.2">
      <c r="A34" s="98"/>
      <c r="B34" s="15" t="s">
        <v>121</v>
      </c>
      <c r="C34" s="129"/>
      <c r="D34" s="129"/>
      <c r="E34"/>
    </row>
    <row r="35" spans="1:5" ht="15" customHeight="1" x14ac:dyDescent="0.2">
      <c r="A35" s="98"/>
      <c r="B35" s="19" t="s">
        <v>52</v>
      </c>
      <c r="C35" s="8">
        <v>10</v>
      </c>
      <c r="D35" s="8">
        <v>0</v>
      </c>
      <c r="E35"/>
    </row>
    <row r="36" spans="1:5" ht="15" customHeight="1" x14ac:dyDescent="0.2">
      <c r="A36" s="98"/>
      <c r="B36" s="19" t="s">
        <v>53</v>
      </c>
      <c r="C36" s="8">
        <f>IF(C19="no", 10, 0)</f>
        <v>10</v>
      </c>
      <c r="D36" s="8">
        <v>0</v>
      </c>
      <c r="E36"/>
    </row>
    <row r="37" spans="1:5" ht="15" customHeight="1" x14ac:dyDescent="0.2">
      <c r="A37" s="98"/>
      <c r="B37" s="24"/>
      <c r="C37" s="39">
        <f>(C35+C36)</f>
        <v>20</v>
      </c>
      <c r="D37" s="39">
        <f>(D35+D36)</f>
        <v>0</v>
      </c>
      <c r="E37"/>
    </row>
    <row r="38" spans="1:5" ht="15" customHeight="1" x14ac:dyDescent="0.2">
      <c r="A38" s="98"/>
      <c r="B38" s="59" t="s">
        <v>60</v>
      </c>
      <c r="C38" s="12">
        <f>(C20+C22+C28+C32+C37+C23)/100*100</f>
        <v>100</v>
      </c>
      <c r="D38" s="12">
        <f>(D22+D28+D32+D23+D37)/100*100</f>
        <v>0</v>
      </c>
      <c r="E38"/>
    </row>
    <row r="39" spans="1:5" ht="15" customHeight="1" x14ac:dyDescent="0.2">
      <c r="A39" s="98" t="s">
        <v>2</v>
      </c>
      <c r="B39" s="55" t="s">
        <v>40</v>
      </c>
      <c r="C39" s="92"/>
      <c r="D39" s="93"/>
      <c r="E39"/>
    </row>
    <row r="40" spans="1:5" ht="15" customHeight="1" x14ac:dyDescent="0.2">
      <c r="A40" s="98"/>
      <c r="B40" s="16" t="s">
        <v>41</v>
      </c>
      <c r="C40" s="94"/>
      <c r="D40" s="95"/>
      <c r="E40"/>
    </row>
    <row r="41" spans="1:5" ht="15" customHeight="1" x14ac:dyDescent="0.2">
      <c r="A41" s="98"/>
      <c r="B41" s="132" t="s">
        <v>122</v>
      </c>
      <c r="C41" s="94"/>
      <c r="D41" s="95"/>
      <c r="E41"/>
    </row>
    <row r="42" spans="1:5" ht="12.75" hidden="1" customHeight="1" x14ac:dyDescent="0.2">
      <c r="A42" s="98"/>
      <c r="B42" s="133"/>
      <c r="C42" s="96"/>
      <c r="D42" s="97"/>
      <c r="E42"/>
    </row>
    <row r="43" spans="1:5" ht="15" customHeight="1" x14ac:dyDescent="0.2">
      <c r="A43" s="98"/>
      <c r="B43" s="99" t="s">
        <v>73</v>
      </c>
      <c r="C43" s="100"/>
      <c r="D43" s="101"/>
      <c r="E43"/>
    </row>
    <row r="44" spans="1:5" ht="15" customHeight="1" x14ac:dyDescent="0.2">
      <c r="A44" s="98"/>
      <c r="B44" s="43" t="s">
        <v>66</v>
      </c>
      <c r="C44" s="13">
        <v>10</v>
      </c>
      <c r="D44" s="9">
        <v>0</v>
      </c>
      <c r="E44"/>
    </row>
    <row r="45" spans="1:5" ht="15" customHeight="1" x14ac:dyDescent="0.2">
      <c r="A45" s="98"/>
      <c r="B45" s="43" t="s">
        <v>67</v>
      </c>
      <c r="C45" s="13">
        <v>10</v>
      </c>
      <c r="D45" s="40">
        <v>0</v>
      </c>
      <c r="E45"/>
    </row>
    <row r="46" spans="1:5" ht="15" customHeight="1" x14ac:dyDescent="0.2">
      <c r="A46" s="98"/>
      <c r="B46" s="110" t="s">
        <v>68</v>
      </c>
      <c r="C46" s="20">
        <v>10</v>
      </c>
      <c r="D46" s="21">
        <v>0</v>
      </c>
      <c r="E46"/>
    </row>
    <row r="47" spans="1:5" ht="15" customHeight="1" x14ac:dyDescent="0.2">
      <c r="A47" s="98"/>
      <c r="B47" s="111"/>
      <c r="C47" s="14">
        <f>(C44+C45+C46)</f>
        <v>30</v>
      </c>
      <c r="D47" s="39">
        <f>(D44+D45+D46)</f>
        <v>0</v>
      </c>
      <c r="E47"/>
    </row>
    <row r="48" spans="1:5" ht="15" customHeight="1" x14ac:dyDescent="0.2">
      <c r="A48" s="98"/>
      <c r="B48" s="99" t="s">
        <v>95</v>
      </c>
      <c r="C48" s="100"/>
      <c r="D48" s="101"/>
      <c r="E48"/>
    </row>
    <row r="49" spans="1:5" ht="38.25" x14ac:dyDescent="0.2">
      <c r="A49" s="98"/>
      <c r="B49" s="43" t="s">
        <v>141</v>
      </c>
      <c r="C49" s="20">
        <v>10</v>
      </c>
      <c r="D49" s="112">
        <v>0</v>
      </c>
      <c r="E49"/>
    </row>
    <row r="50" spans="1:5" ht="38.25" x14ac:dyDescent="0.2">
      <c r="A50" s="98"/>
      <c r="B50" s="43" t="s">
        <v>142</v>
      </c>
      <c r="C50" s="20">
        <v>20</v>
      </c>
      <c r="D50" s="113"/>
      <c r="E50"/>
    </row>
    <row r="51" spans="1:5" ht="38.25" x14ac:dyDescent="0.2">
      <c r="A51" s="98"/>
      <c r="B51" s="42" t="s">
        <v>143</v>
      </c>
      <c r="C51" s="20">
        <v>30</v>
      </c>
      <c r="D51" s="113"/>
      <c r="E51"/>
    </row>
    <row r="52" spans="1:5" ht="15" customHeight="1" x14ac:dyDescent="0.2">
      <c r="A52" s="98"/>
      <c r="B52" s="110" t="s">
        <v>135</v>
      </c>
      <c r="C52" s="20">
        <v>10</v>
      </c>
      <c r="D52" s="18">
        <v>0</v>
      </c>
      <c r="E52"/>
    </row>
    <row r="53" spans="1:5" ht="25.5" customHeight="1" x14ac:dyDescent="0.2">
      <c r="A53" s="98"/>
      <c r="B53" s="111"/>
      <c r="C53" s="46">
        <f>C52+C51</f>
        <v>40</v>
      </c>
      <c r="D53" s="47">
        <f>D49+D52</f>
        <v>0</v>
      </c>
      <c r="E53"/>
    </row>
    <row r="54" spans="1:5" ht="15" customHeight="1" x14ac:dyDescent="0.2">
      <c r="A54" s="98"/>
      <c r="B54" s="99" t="s">
        <v>42</v>
      </c>
      <c r="C54" s="100"/>
      <c r="D54" s="100"/>
      <c r="E54"/>
    </row>
    <row r="55" spans="1:5" ht="15" customHeight="1" x14ac:dyDescent="0.2">
      <c r="A55" s="98"/>
      <c r="B55" s="48" t="s">
        <v>123</v>
      </c>
      <c r="C55" s="87"/>
      <c r="D55" s="88"/>
      <c r="E55"/>
    </row>
    <row r="56" spans="1:5" ht="15" customHeight="1" x14ac:dyDescent="0.2">
      <c r="A56" s="98"/>
      <c r="B56" s="43" t="s">
        <v>43</v>
      </c>
      <c r="C56" s="13">
        <v>10</v>
      </c>
      <c r="D56" s="9">
        <v>0</v>
      </c>
      <c r="E56"/>
    </row>
    <row r="57" spans="1:5" ht="15" customHeight="1" x14ac:dyDescent="0.2">
      <c r="A57" s="98"/>
      <c r="B57" s="43" t="s">
        <v>44</v>
      </c>
      <c r="C57" s="13">
        <v>10</v>
      </c>
      <c r="D57" s="9">
        <v>0</v>
      </c>
      <c r="E57"/>
    </row>
    <row r="58" spans="1:5" ht="15" customHeight="1" x14ac:dyDescent="0.2">
      <c r="A58" s="98"/>
      <c r="B58" s="30" t="s">
        <v>76</v>
      </c>
      <c r="C58" s="17">
        <v>10</v>
      </c>
      <c r="D58" s="17">
        <v>0</v>
      </c>
      <c r="E58"/>
    </row>
    <row r="59" spans="1:5" ht="15" customHeight="1" x14ac:dyDescent="0.2">
      <c r="A59" s="98"/>
      <c r="B59" s="22"/>
      <c r="C59" s="39">
        <f>(C56+C57+C58)</f>
        <v>30</v>
      </c>
      <c r="D59" s="39">
        <f>(D56+D58+D57)</f>
        <v>0</v>
      </c>
      <c r="E59"/>
    </row>
    <row r="60" spans="1:5" ht="15" customHeight="1" x14ac:dyDescent="0.2">
      <c r="A60" s="98"/>
      <c r="B60" s="12" t="s">
        <v>59</v>
      </c>
      <c r="C60" s="11">
        <f>(C40+C47+C53+C59)</f>
        <v>100</v>
      </c>
      <c r="D60" s="12">
        <f>(D42+D47+D53+D59)</f>
        <v>0</v>
      </c>
      <c r="E60"/>
    </row>
    <row r="61" spans="1:5" ht="25.5" customHeight="1" x14ac:dyDescent="0.2">
      <c r="A61" s="89" t="s">
        <v>107</v>
      </c>
      <c r="B61" s="33" t="s">
        <v>81</v>
      </c>
      <c r="C61" s="32" t="s">
        <v>80</v>
      </c>
      <c r="D61" s="31"/>
      <c r="E61"/>
    </row>
    <row r="62" spans="1:5" ht="15" customHeight="1" x14ac:dyDescent="0.25">
      <c r="A62" s="90"/>
      <c r="B62" s="64" t="s">
        <v>12</v>
      </c>
      <c r="C62" s="92"/>
      <c r="D62" s="93"/>
      <c r="E62"/>
    </row>
    <row r="63" spans="1:5" ht="25.5" x14ac:dyDescent="0.2">
      <c r="A63" s="90"/>
      <c r="B63" s="65" t="s">
        <v>13</v>
      </c>
      <c r="C63" s="94"/>
      <c r="D63" s="95"/>
      <c r="E63"/>
    </row>
    <row r="64" spans="1:5" ht="15" customHeight="1" x14ac:dyDescent="0.2">
      <c r="A64" s="90"/>
      <c r="B64" s="136" t="s">
        <v>14</v>
      </c>
      <c r="C64" s="94"/>
      <c r="D64" s="95"/>
      <c r="E64"/>
    </row>
    <row r="65" spans="1:5" ht="15" customHeight="1" x14ac:dyDescent="0.2">
      <c r="A65" s="90"/>
      <c r="B65" s="137"/>
      <c r="C65" s="94"/>
      <c r="D65" s="95"/>
      <c r="E65"/>
    </row>
    <row r="66" spans="1:5" ht="12.75" x14ac:dyDescent="0.2">
      <c r="A66" s="90"/>
      <c r="C66" s="96"/>
      <c r="D66" s="97"/>
      <c r="E66"/>
    </row>
    <row r="67" spans="1:5" ht="15" customHeight="1" x14ac:dyDescent="0.2">
      <c r="A67" s="90"/>
      <c r="B67" s="44" t="s">
        <v>87</v>
      </c>
      <c r="C67" s="14">
        <v>20</v>
      </c>
      <c r="D67" s="39">
        <v>0</v>
      </c>
      <c r="E67"/>
    </row>
    <row r="68" spans="1:5" ht="60" x14ac:dyDescent="0.2">
      <c r="A68" s="90"/>
      <c r="B68" s="44" t="s">
        <v>45</v>
      </c>
      <c r="C68" s="14">
        <f>IF(C61="yes",20,0)</f>
        <v>20</v>
      </c>
      <c r="D68" s="39">
        <v>0</v>
      </c>
      <c r="E68"/>
    </row>
    <row r="69" spans="1:5" ht="30" x14ac:dyDescent="0.2">
      <c r="A69" s="90"/>
      <c r="B69" s="66" t="s">
        <v>46</v>
      </c>
      <c r="C69" s="39">
        <v>15</v>
      </c>
      <c r="D69" s="39">
        <v>0</v>
      </c>
      <c r="E69"/>
    </row>
    <row r="70" spans="1:5" x14ac:dyDescent="0.2">
      <c r="A70" s="90"/>
      <c r="B70" s="77" t="s">
        <v>42</v>
      </c>
      <c r="C70" s="77"/>
      <c r="D70" s="77"/>
      <c r="E70"/>
    </row>
    <row r="71" spans="1:5" ht="31.5" customHeight="1" x14ac:dyDescent="0.2">
      <c r="A71" s="90"/>
      <c r="B71" s="16" t="s">
        <v>96</v>
      </c>
      <c r="C71" s="78"/>
      <c r="D71" s="79"/>
      <c r="E71"/>
    </row>
    <row r="72" spans="1:5" ht="32.25" customHeight="1" x14ac:dyDescent="0.2">
      <c r="A72" s="90"/>
      <c r="B72" s="30" t="s">
        <v>97</v>
      </c>
      <c r="C72" s="47">
        <v>20</v>
      </c>
      <c r="D72" s="47">
        <v>0</v>
      </c>
      <c r="E72"/>
    </row>
    <row r="73" spans="1:5" ht="17.25" customHeight="1" x14ac:dyDescent="0.2">
      <c r="A73" s="90"/>
      <c r="B73" s="30" t="s">
        <v>98</v>
      </c>
      <c r="C73" s="47">
        <v>15</v>
      </c>
      <c r="D73" s="47">
        <v>0</v>
      </c>
      <c r="E73"/>
    </row>
    <row r="74" spans="1:5" ht="38.25" x14ac:dyDescent="0.2">
      <c r="A74" s="90"/>
      <c r="B74" s="30" t="s">
        <v>99</v>
      </c>
      <c r="C74" s="47">
        <v>10</v>
      </c>
      <c r="D74" s="47">
        <v>0</v>
      </c>
      <c r="E74"/>
    </row>
    <row r="75" spans="1:5" x14ac:dyDescent="0.2">
      <c r="A75" s="91"/>
      <c r="B75" s="67" t="s">
        <v>58</v>
      </c>
      <c r="C75" s="12">
        <f>(C65+C67+C73+C72+C68+C69+C74)/100*100</f>
        <v>100</v>
      </c>
      <c r="D75" s="12">
        <f>(D65+D72+D67+D73+D68+D69+D74)/100*100</f>
        <v>0</v>
      </c>
      <c r="E75"/>
    </row>
    <row r="76" spans="1:5" ht="15" customHeight="1" x14ac:dyDescent="0.2">
      <c r="A76" s="98" t="s">
        <v>5</v>
      </c>
      <c r="B76" s="27" t="s">
        <v>16</v>
      </c>
      <c r="C76" s="92"/>
      <c r="D76" s="93"/>
      <c r="E76"/>
    </row>
    <row r="77" spans="1:5" ht="15" customHeight="1" x14ac:dyDescent="0.2">
      <c r="A77" s="98"/>
      <c r="B77" s="15" t="s">
        <v>64</v>
      </c>
      <c r="C77" s="94"/>
      <c r="D77" s="95"/>
      <c r="E77"/>
    </row>
    <row r="78" spans="1:5" ht="15" customHeight="1" x14ac:dyDescent="0.2">
      <c r="A78" s="98"/>
      <c r="B78" s="134" t="s">
        <v>15</v>
      </c>
      <c r="C78" s="94"/>
      <c r="D78" s="95"/>
      <c r="E78"/>
    </row>
    <row r="79" spans="1:5" ht="15" customHeight="1" x14ac:dyDescent="0.2">
      <c r="A79" s="98"/>
      <c r="B79" s="135"/>
      <c r="C79" s="96"/>
      <c r="D79" s="97"/>
      <c r="E79"/>
    </row>
    <row r="80" spans="1:5" ht="15" customHeight="1" x14ac:dyDescent="0.2">
      <c r="A80" s="98"/>
      <c r="B80" s="74" t="s">
        <v>17</v>
      </c>
      <c r="C80" s="75"/>
      <c r="D80" s="76"/>
      <c r="E80"/>
    </row>
    <row r="81" spans="1:5" ht="25.5" x14ac:dyDescent="0.2">
      <c r="A81" s="98"/>
      <c r="B81" s="10" t="s">
        <v>18</v>
      </c>
      <c r="C81" s="8">
        <v>15</v>
      </c>
      <c r="D81" s="8">
        <v>0</v>
      </c>
      <c r="E81"/>
    </row>
    <row r="82" spans="1:5" ht="15" customHeight="1" x14ac:dyDescent="0.2">
      <c r="A82" s="98"/>
      <c r="B82" s="114" t="s">
        <v>19</v>
      </c>
      <c r="C82" s="38">
        <v>20</v>
      </c>
      <c r="D82" s="8">
        <v>0</v>
      </c>
      <c r="E82"/>
    </row>
    <row r="83" spans="1:5" ht="15" customHeight="1" x14ac:dyDescent="0.2">
      <c r="A83" s="98"/>
      <c r="B83" s="115"/>
      <c r="C83" s="14">
        <f>(C81+C82)</f>
        <v>35</v>
      </c>
      <c r="D83" s="39">
        <f>(D81+D82)</f>
        <v>0</v>
      </c>
      <c r="E83"/>
    </row>
    <row r="84" spans="1:5" ht="15" customHeight="1" x14ac:dyDescent="0.2">
      <c r="A84" s="98"/>
      <c r="B84" s="116" t="s">
        <v>136</v>
      </c>
      <c r="C84" s="117"/>
      <c r="D84" s="118"/>
      <c r="E84"/>
    </row>
    <row r="85" spans="1:5" ht="25.5" x14ac:dyDescent="0.2">
      <c r="A85" s="98"/>
      <c r="B85" s="19" t="s">
        <v>100</v>
      </c>
      <c r="C85" s="49">
        <v>7</v>
      </c>
      <c r="D85" s="119">
        <v>0</v>
      </c>
      <c r="E85"/>
    </row>
    <row r="86" spans="1:5" ht="25.5" x14ac:dyDescent="0.2">
      <c r="A86" s="98"/>
      <c r="B86" s="19" t="s">
        <v>101</v>
      </c>
      <c r="C86" s="49">
        <v>15</v>
      </c>
      <c r="D86" s="120"/>
      <c r="E86"/>
    </row>
    <row r="87" spans="1:5" ht="25.5" x14ac:dyDescent="0.2">
      <c r="A87" s="98"/>
      <c r="B87" s="19" t="s">
        <v>102</v>
      </c>
      <c r="C87" s="49">
        <v>10</v>
      </c>
      <c r="D87" s="49">
        <v>0</v>
      </c>
      <c r="E87"/>
    </row>
    <row r="88" spans="1:5" ht="25.5" customHeight="1" x14ac:dyDescent="0.2">
      <c r="A88" s="98"/>
      <c r="B88" s="19" t="s">
        <v>137</v>
      </c>
      <c r="C88" s="47">
        <v>10</v>
      </c>
      <c r="D88" s="47">
        <v>0</v>
      </c>
      <c r="E88"/>
    </row>
    <row r="89" spans="1:5" ht="15" customHeight="1" x14ac:dyDescent="0.2">
      <c r="A89" s="98"/>
      <c r="B89" s="19"/>
      <c r="C89" s="47">
        <f>SUM(C86:C88)</f>
        <v>35</v>
      </c>
      <c r="D89" s="47">
        <f>D85+D87+D88</f>
        <v>0</v>
      </c>
      <c r="E89"/>
    </row>
    <row r="90" spans="1:5" ht="15" customHeight="1" x14ac:dyDescent="0.2">
      <c r="A90" s="98"/>
      <c r="B90" s="74" t="s">
        <v>20</v>
      </c>
      <c r="C90" s="75"/>
      <c r="D90" s="76"/>
      <c r="E90"/>
    </row>
    <row r="91" spans="1:5" ht="15" customHeight="1" x14ac:dyDescent="0.2">
      <c r="A91" s="98"/>
      <c r="B91" s="41" t="s">
        <v>74</v>
      </c>
      <c r="C91" s="13">
        <v>15</v>
      </c>
      <c r="D91" s="9">
        <v>0</v>
      </c>
      <c r="E91"/>
    </row>
    <row r="92" spans="1:5" ht="15" customHeight="1" x14ac:dyDescent="0.2">
      <c r="A92" s="98"/>
      <c r="B92" s="22" t="s">
        <v>75</v>
      </c>
      <c r="C92" s="13">
        <v>15</v>
      </c>
      <c r="D92" s="9">
        <v>0</v>
      </c>
      <c r="E92"/>
    </row>
    <row r="93" spans="1:5" ht="15" customHeight="1" x14ac:dyDescent="0.2">
      <c r="A93" s="98"/>
      <c r="B93" s="25"/>
      <c r="C93" s="14">
        <f>(C91+C92)</f>
        <v>30</v>
      </c>
      <c r="D93" s="39">
        <f>(D91+D92)</f>
        <v>0</v>
      </c>
      <c r="E93"/>
    </row>
    <row r="94" spans="1:5" ht="15" customHeight="1" x14ac:dyDescent="0.2">
      <c r="A94" s="98"/>
      <c r="B94" s="12" t="s">
        <v>57</v>
      </c>
      <c r="C94" s="11">
        <f>(C79+C83+C89+C93)</f>
        <v>100</v>
      </c>
      <c r="D94" s="12">
        <f>(D79+D83+D89+D93)</f>
        <v>0</v>
      </c>
      <c r="E94"/>
    </row>
    <row r="95" spans="1:5" ht="15" customHeight="1" x14ac:dyDescent="0.2">
      <c r="A95" s="98" t="s">
        <v>4</v>
      </c>
      <c r="B95" s="26" t="s">
        <v>48</v>
      </c>
      <c r="C95" s="92"/>
      <c r="D95" s="93"/>
      <c r="E95"/>
    </row>
    <row r="96" spans="1:5" ht="15" customHeight="1" x14ac:dyDescent="0.2">
      <c r="A96" s="98"/>
      <c r="B96" s="16" t="s">
        <v>85</v>
      </c>
      <c r="C96" s="94"/>
      <c r="D96" s="95"/>
      <c r="E96"/>
    </row>
    <row r="97" spans="1:5" ht="15" customHeight="1" x14ac:dyDescent="0.2">
      <c r="A97" s="98"/>
      <c r="B97" s="16" t="s">
        <v>86</v>
      </c>
      <c r="C97" s="96"/>
      <c r="D97" s="97"/>
      <c r="E97"/>
    </row>
    <row r="98" spans="1:5" ht="15" customHeight="1" x14ac:dyDescent="0.2">
      <c r="A98" s="98"/>
      <c r="B98" s="19" t="s">
        <v>65</v>
      </c>
      <c r="C98" s="14">
        <v>15</v>
      </c>
      <c r="D98" s="39">
        <v>0</v>
      </c>
      <c r="E98"/>
    </row>
    <row r="99" spans="1:5" ht="15" customHeight="1" x14ac:dyDescent="0.2">
      <c r="A99" s="98"/>
      <c r="B99" s="102" t="s">
        <v>21</v>
      </c>
      <c r="C99" s="14">
        <v>15</v>
      </c>
      <c r="D99" s="39">
        <v>0</v>
      </c>
      <c r="E99"/>
    </row>
    <row r="100" spans="1:5" ht="15" customHeight="1" x14ac:dyDescent="0.2">
      <c r="A100" s="98"/>
      <c r="B100" s="103"/>
      <c r="C100" s="14">
        <f>(C96+C97+C98+C99)</f>
        <v>30</v>
      </c>
      <c r="D100" s="39">
        <f>(D96+D97+D98+D99)</f>
        <v>0</v>
      </c>
      <c r="E100"/>
    </row>
    <row r="101" spans="1:5" ht="15" customHeight="1" x14ac:dyDescent="0.2">
      <c r="A101" s="98"/>
      <c r="B101" s="71" t="s">
        <v>22</v>
      </c>
      <c r="C101" s="72"/>
      <c r="D101" s="73"/>
      <c r="E101"/>
    </row>
    <row r="102" spans="1:5" ht="15" customHeight="1" x14ac:dyDescent="0.2">
      <c r="A102" s="98"/>
      <c r="B102" s="19" t="s">
        <v>25</v>
      </c>
      <c r="C102" s="14">
        <v>20</v>
      </c>
      <c r="D102" s="39">
        <v>0</v>
      </c>
      <c r="E102"/>
    </row>
    <row r="103" spans="1:5" ht="15" customHeight="1" x14ac:dyDescent="0.2">
      <c r="A103" s="98"/>
      <c r="B103" s="71" t="s">
        <v>23</v>
      </c>
      <c r="C103" s="72"/>
      <c r="D103" s="73"/>
      <c r="E103"/>
    </row>
    <row r="104" spans="1:5" ht="15" customHeight="1" x14ac:dyDescent="0.2">
      <c r="A104" s="98"/>
      <c r="B104" s="19" t="s">
        <v>24</v>
      </c>
      <c r="C104" s="14">
        <v>10</v>
      </c>
      <c r="D104" s="39">
        <v>0</v>
      </c>
      <c r="E104"/>
    </row>
    <row r="105" spans="1:5" ht="15" customHeight="1" x14ac:dyDescent="0.2">
      <c r="A105" s="98"/>
      <c r="B105" s="102" t="s">
        <v>140</v>
      </c>
      <c r="C105" s="46">
        <v>10</v>
      </c>
      <c r="D105" s="47">
        <v>0</v>
      </c>
      <c r="E105"/>
    </row>
    <row r="106" spans="1:5" ht="15" customHeight="1" x14ac:dyDescent="0.2">
      <c r="A106" s="98"/>
      <c r="B106" s="103"/>
      <c r="C106" s="47">
        <f>C104+C105</f>
        <v>20</v>
      </c>
      <c r="D106" s="47">
        <f>D104+D105</f>
        <v>0</v>
      </c>
      <c r="E106"/>
    </row>
    <row r="107" spans="1:5" ht="15" customHeight="1" x14ac:dyDescent="0.2">
      <c r="A107" s="98"/>
      <c r="B107" s="71" t="s">
        <v>26</v>
      </c>
      <c r="C107" s="72"/>
      <c r="D107" s="73"/>
      <c r="E107"/>
    </row>
    <row r="108" spans="1:5" ht="15" customHeight="1" x14ac:dyDescent="0.2">
      <c r="A108" s="98"/>
      <c r="B108" s="19" t="s">
        <v>103</v>
      </c>
      <c r="C108" s="39">
        <v>7</v>
      </c>
      <c r="D108" s="39">
        <v>0</v>
      </c>
      <c r="E108"/>
    </row>
    <row r="109" spans="1:5" ht="15" customHeight="1" x14ac:dyDescent="0.2">
      <c r="A109" s="98"/>
      <c r="B109" s="102" t="s">
        <v>104</v>
      </c>
      <c r="C109" s="39">
        <v>8</v>
      </c>
      <c r="D109" s="39">
        <v>0</v>
      </c>
      <c r="E109"/>
    </row>
    <row r="110" spans="1:5" ht="15" customHeight="1" x14ac:dyDescent="0.2">
      <c r="A110" s="98"/>
      <c r="B110" s="103"/>
      <c r="C110" s="39">
        <f>C109+C108</f>
        <v>15</v>
      </c>
      <c r="D110" s="39">
        <f>D109+D108</f>
        <v>0</v>
      </c>
      <c r="E110"/>
    </row>
    <row r="111" spans="1:5" ht="15" customHeight="1" x14ac:dyDescent="0.2">
      <c r="A111" s="98"/>
      <c r="B111" s="71" t="s">
        <v>27</v>
      </c>
      <c r="C111" s="72"/>
      <c r="D111" s="73"/>
      <c r="E111"/>
    </row>
    <row r="112" spans="1:5" ht="15" customHeight="1" x14ac:dyDescent="0.2">
      <c r="A112" s="98"/>
      <c r="B112" s="19" t="s">
        <v>54</v>
      </c>
      <c r="C112" s="14">
        <v>15</v>
      </c>
      <c r="D112" s="39">
        <v>0</v>
      </c>
      <c r="E112"/>
    </row>
    <row r="113" spans="1:5" ht="15" customHeight="1" x14ac:dyDescent="0.2">
      <c r="A113" s="98"/>
      <c r="B113" s="12" t="s">
        <v>56</v>
      </c>
      <c r="C113" s="11">
        <f>(C100+C102+C106+C110+C112)</f>
        <v>100</v>
      </c>
      <c r="D113" s="12">
        <f>(D100+D102+D106+D110+D112)</f>
        <v>0</v>
      </c>
      <c r="E113"/>
    </row>
    <row r="114" spans="1:5" ht="15" customHeight="1" x14ac:dyDescent="0.25">
      <c r="A114" s="98" t="s">
        <v>108</v>
      </c>
      <c r="B114" s="28" t="s">
        <v>28</v>
      </c>
      <c r="C114" s="92"/>
      <c r="D114" s="93"/>
      <c r="E114"/>
    </row>
    <row r="115" spans="1:5" ht="15" customHeight="1" x14ac:dyDescent="0.2">
      <c r="A115" s="98"/>
      <c r="B115" s="16" t="s">
        <v>29</v>
      </c>
      <c r="C115" s="94"/>
      <c r="D115" s="95"/>
      <c r="E115"/>
    </row>
    <row r="116" spans="1:5" ht="15" customHeight="1" x14ac:dyDescent="0.2">
      <c r="A116" s="98"/>
      <c r="B116" s="16" t="s">
        <v>30</v>
      </c>
      <c r="C116" s="94"/>
      <c r="D116" s="95"/>
      <c r="E116"/>
    </row>
    <row r="117" spans="1:5" ht="15" customHeight="1" x14ac:dyDescent="0.2">
      <c r="A117" s="98"/>
      <c r="B117" s="16" t="s">
        <v>31</v>
      </c>
      <c r="C117" s="94"/>
      <c r="D117" s="95"/>
      <c r="E117"/>
    </row>
    <row r="118" spans="1:5" ht="15" customHeight="1" x14ac:dyDescent="0.2">
      <c r="A118" s="98"/>
      <c r="B118" s="16" t="s">
        <v>32</v>
      </c>
      <c r="C118" s="96"/>
      <c r="D118" s="97"/>
      <c r="E118"/>
    </row>
    <row r="119" spans="1:5" ht="15" customHeight="1" x14ac:dyDescent="0.2">
      <c r="A119" s="98"/>
      <c r="B119" s="99" t="s">
        <v>33</v>
      </c>
      <c r="C119" s="100"/>
      <c r="D119" s="101"/>
      <c r="E119"/>
    </row>
    <row r="120" spans="1:5" ht="15" customHeight="1" x14ac:dyDescent="0.2">
      <c r="A120" s="98"/>
      <c r="B120" s="22" t="s">
        <v>34</v>
      </c>
      <c r="C120" s="18">
        <v>15</v>
      </c>
      <c r="D120" s="18">
        <v>0</v>
      </c>
      <c r="E120"/>
    </row>
    <row r="121" spans="1:5" ht="15" customHeight="1" x14ac:dyDescent="0.2">
      <c r="A121" s="98"/>
      <c r="B121" s="22" t="s">
        <v>35</v>
      </c>
      <c r="C121" s="18">
        <v>10</v>
      </c>
      <c r="D121" s="18">
        <v>0</v>
      </c>
      <c r="E121"/>
    </row>
    <row r="122" spans="1:5" ht="15" customHeight="1" x14ac:dyDescent="0.2">
      <c r="A122" s="98"/>
      <c r="B122" s="22" t="s">
        <v>36</v>
      </c>
      <c r="C122" s="18">
        <v>15</v>
      </c>
      <c r="D122" s="18">
        <v>0</v>
      </c>
      <c r="E122"/>
    </row>
    <row r="123" spans="1:5" ht="15" customHeight="1" x14ac:dyDescent="0.2">
      <c r="A123" s="98"/>
      <c r="B123" s="22" t="s">
        <v>49</v>
      </c>
      <c r="C123" s="18">
        <v>15</v>
      </c>
      <c r="D123" s="18">
        <v>0</v>
      </c>
      <c r="E123"/>
    </row>
    <row r="124" spans="1:5" ht="15" customHeight="1" x14ac:dyDescent="0.2">
      <c r="A124" s="98"/>
      <c r="B124" s="25"/>
      <c r="C124" s="14">
        <f>(C120+C121+C122+C123)</f>
        <v>55</v>
      </c>
      <c r="D124" s="39">
        <f>(D120+D121+D122+D123)</f>
        <v>0</v>
      </c>
      <c r="E124"/>
    </row>
    <row r="125" spans="1:5" ht="15" customHeight="1" x14ac:dyDescent="0.2">
      <c r="A125" s="98"/>
      <c r="B125" s="99" t="s">
        <v>78</v>
      </c>
      <c r="C125" s="100"/>
      <c r="D125" s="101"/>
      <c r="E125"/>
    </row>
    <row r="126" spans="1:5" ht="15" customHeight="1" x14ac:dyDescent="0.2">
      <c r="A126" s="98"/>
      <c r="B126" s="34" t="s">
        <v>82</v>
      </c>
      <c r="C126" s="35" t="s">
        <v>79</v>
      </c>
      <c r="D126" s="29"/>
      <c r="E126"/>
    </row>
    <row r="127" spans="1:5" ht="15" customHeight="1" x14ac:dyDescent="0.2">
      <c r="A127" s="98"/>
      <c r="B127" s="43" t="s">
        <v>37</v>
      </c>
      <c r="C127" s="13">
        <f>IF(C126="no",5,0)</f>
        <v>5</v>
      </c>
      <c r="D127" s="9">
        <v>0</v>
      </c>
      <c r="E127"/>
    </row>
    <row r="128" spans="1:5" ht="15" customHeight="1" x14ac:dyDescent="0.2">
      <c r="A128" s="98"/>
      <c r="B128" s="43" t="s">
        <v>138</v>
      </c>
      <c r="C128" s="13">
        <f>IF(C126="no",10,0)</f>
        <v>10</v>
      </c>
      <c r="D128" s="9">
        <v>0</v>
      </c>
      <c r="E128"/>
    </row>
    <row r="129" spans="1:5" ht="15" customHeight="1" x14ac:dyDescent="0.2">
      <c r="A129" s="98"/>
      <c r="B129" s="22" t="s">
        <v>38</v>
      </c>
      <c r="C129" s="13">
        <f>IF(C126="no",10,0)</f>
        <v>10</v>
      </c>
      <c r="D129" s="9">
        <v>0</v>
      </c>
      <c r="E129"/>
    </row>
    <row r="130" spans="1:5" ht="15" customHeight="1" x14ac:dyDescent="0.2">
      <c r="A130" s="98"/>
      <c r="B130" s="25"/>
      <c r="C130" s="14">
        <f>(C127+C128+C129)</f>
        <v>25</v>
      </c>
      <c r="D130" s="39">
        <f>(D127+D128+D129)</f>
        <v>0</v>
      </c>
      <c r="E130"/>
    </row>
    <row r="131" spans="1:5" ht="15" customHeight="1" x14ac:dyDescent="0.2">
      <c r="A131" s="98"/>
      <c r="B131" s="99" t="s">
        <v>39</v>
      </c>
      <c r="C131" s="100"/>
      <c r="D131" s="101"/>
      <c r="E131"/>
    </row>
    <row r="132" spans="1:5" ht="15" customHeight="1" x14ac:dyDescent="0.2">
      <c r="A132" s="98"/>
      <c r="B132" s="19" t="s">
        <v>50</v>
      </c>
      <c r="C132" s="13">
        <v>10</v>
      </c>
      <c r="D132" s="121">
        <v>0</v>
      </c>
      <c r="E132"/>
    </row>
    <row r="133" spans="1:5" ht="15" customHeight="1" x14ac:dyDescent="0.2">
      <c r="A133" s="98"/>
      <c r="B133" s="19" t="s">
        <v>51</v>
      </c>
      <c r="C133" s="13">
        <v>20</v>
      </c>
      <c r="D133" s="122"/>
      <c r="E133"/>
    </row>
    <row r="134" spans="1:5" ht="15" customHeight="1" x14ac:dyDescent="0.2">
      <c r="A134" s="98"/>
      <c r="B134" s="10"/>
      <c r="C134" s="39">
        <f>C133</f>
        <v>20</v>
      </c>
      <c r="D134" s="39">
        <f>D132</f>
        <v>0</v>
      </c>
      <c r="E134"/>
    </row>
    <row r="135" spans="1:5" ht="15" customHeight="1" x14ac:dyDescent="0.2">
      <c r="A135" s="98"/>
      <c r="B135" s="12" t="s">
        <v>55</v>
      </c>
      <c r="C135" s="12">
        <f>(C124+C130+C134)/100*100</f>
        <v>100</v>
      </c>
      <c r="D135" s="12">
        <f>(D124+D130+D134)/100*100</f>
        <v>0</v>
      </c>
      <c r="E135"/>
    </row>
    <row r="136" spans="1:5" ht="15" customHeight="1" x14ac:dyDescent="0.2">
      <c r="C136" s="5"/>
      <c r="D136" s="4"/>
      <c r="E136"/>
    </row>
    <row r="137" spans="1:5" ht="15" customHeight="1" x14ac:dyDescent="0.25">
      <c r="A137" s="104" t="s">
        <v>126</v>
      </c>
      <c r="B137" s="105"/>
      <c r="C137" s="105"/>
      <c r="D137" s="106"/>
      <c r="E137"/>
    </row>
    <row r="138" spans="1:5" ht="15" customHeight="1" x14ac:dyDescent="0.2">
      <c r="A138" s="50" t="s">
        <v>125</v>
      </c>
      <c r="B138" s="50" t="s">
        <v>124</v>
      </c>
      <c r="C138" s="51" t="s">
        <v>109</v>
      </c>
      <c r="D138" s="50" t="s">
        <v>110</v>
      </c>
      <c r="E138"/>
    </row>
    <row r="139" spans="1:5" ht="15" customHeight="1" x14ac:dyDescent="0.2">
      <c r="A139" s="107" t="s">
        <v>88</v>
      </c>
      <c r="B139" s="108"/>
      <c r="C139" s="108"/>
      <c r="D139" s="109"/>
      <c r="E139"/>
    </row>
    <row r="140" spans="1:5" ht="15" customHeight="1" x14ac:dyDescent="0.2">
      <c r="A140" s="52" t="s">
        <v>2</v>
      </c>
      <c r="B140" s="54">
        <f>D14</f>
        <v>25</v>
      </c>
      <c r="C140" s="17">
        <v>0.18</v>
      </c>
      <c r="D140" s="53">
        <f>B140*C140</f>
        <v>4.5</v>
      </c>
      <c r="E140"/>
    </row>
    <row r="141" spans="1:5" ht="15" customHeight="1" x14ac:dyDescent="0.2">
      <c r="A141" s="52" t="s">
        <v>3</v>
      </c>
      <c r="B141" s="54">
        <f>D15</f>
        <v>25</v>
      </c>
      <c r="C141" s="17">
        <v>0.23</v>
      </c>
      <c r="D141" s="53">
        <f t="shared" ref="D141:D142" si="0">B141*C141</f>
        <v>5.75</v>
      </c>
      <c r="E141"/>
    </row>
    <row r="142" spans="1:5" ht="15" customHeight="1" x14ac:dyDescent="0.2">
      <c r="A142" s="52" t="s">
        <v>5</v>
      </c>
      <c r="B142" s="54">
        <f>D16</f>
        <v>0</v>
      </c>
      <c r="C142" s="17">
        <v>0.12</v>
      </c>
      <c r="D142" s="53">
        <f t="shared" si="0"/>
        <v>0</v>
      </c>
      <c r="E142"/>
    </row>
    <row r="143" spans="1:5" ht="15" customHeight="1" x14ac:dyDescent="0.2">
      <c r="A143" s="107" t="s">
        <v>89</v>
      </c>
      <c r="B143" s="108"/>
      <c r="C143" s="108"/>
      <c r="D143" s="109"/>
      <c r="E143"/>
    </row>
    <row r="144" spans="1:5" ht="15" customHeight="1" x14ac:dyDescent="0.2">
      <c r="A144" s="52" t="s">
        <v>1</v>
      </c>
      <c r="B144" s="53">
        <f>D38</f>
        <v>0</v>
      </c>
      <c r="C144" s="17">
        <v>0.08</v>
      </c>
      <c r="D144" s="53">
        <f>B144*C144</f>
        <v>0</v>
      </c>
      <c r="E144"/>
    </row>
    <row r="145" spans="1:5" ht="15" customHeight="1" x14ac:dyDescent="0.2">
      <c r="A145" s="52" t="s">
        <v>2</v>
      </c>
      <c r="B145" s="53">
        <f>D60</f>
        <v>0</v>
      </c>
      <c r="C145" s="17">
        <v>0.09</v>
      </c>
      <c r="D145" s="53">
        <f t="shared" ref="D145:D149" si="1">B145*C145</f>
        <v>0</v>
      </c>
      <c r="E145"/>
    </row>
    <row r="146" spans="1:5" ht="15" customHeight="1" x14ac:dyDescent="0.2">
      <c r="A146" s="52" t="s">
        <v>107</v>
      </c>
      <c r="B146" s="53">
        <f>D75</f>
        <v>0</v>
      </c>
      <c r="C146" s="17">
        <v>0.12</v>
      </c>
      <c r="D146" s="53">
        <f t="shared" si="1"/>
        <v>0</v>
      </c>
      <c r="E146"/>
    </row>
    <row r="147" spans="1:5" ht="15" customHeight="1" x14ac:dyDescent="0.2">
      <c r="A147" s="52" t="s">
        <v>5</v>
      </c>
      <c r="B147" s="53">
        <f>D94</f>
        <v>0</v>
      </c>
      <c r="C147" s="17">
        <v>0.06</v>
      </c>
      <c r="D147" s="53">
        <f t="shared" si="1"/>
        <v>0</v>
      </c>
      <c r="E147"/>
    </row>
    <row r="148" spans="1:5" ht="15" customHeight="1" x14ac:dyDescent="0.2">
      <c r="A148" s="52" t="s">
        <v>4</v>
      </c>
      <c r="B148" s="53">
        <f>D113</f>
        <v>0</v>
      </c>
      <c r="C148" s="17">
        <v>0.06</v>
      </c>
      <c r="D148" s="53">
        <f t="shared" si="1"/>
        <v>0</v>
      </c>
      <c r="E148"/>
    </row>
    <row r="149" spans="1:5" ht="15" customHeight="1" x14ac:dyDescent="0.2">
      <c r="A149" s="52" t="s">
        <v>108</v>
      </c>
      <c r="B149" s="53">
        <f>D135</f>
        <v>0</v>
      </c>
      <c r="C149" s="17">
        <v>0.06</v>
      </c>
      <c r="D149" s="53">
        <f t="shared" si="1"/>
        <v>0</v>
      </c>
      <c r="E149"/>
    </row>
    <row r="150" spans="1:5" ht="21.75" customHeight="1" x14ac:dyDescent="0.25">
      <c r="A150" s="123" t="s">
        <v>129</v>
      </c>
      <c r="B150" s="124"/>
      <c r="C150" s="125"/>
      <c r="D150" s="63">
        <f>D140+D141+D142+D144+D145+D146+D147+D148+D149</f>
        <v>10.25</v>
      </c>
      <c r="E150"/>
    </row>
    <row r="151" spans="1:5" ht="15" customHeight="1" x14ac:dyDescent="0.2">
      <c r="C151" s="5"/>
      <c r="D151" s="4"/>
      <c r="E151"/>
    </row>
    <row r="152" spans="1:5" ht="15" customHeight="1" x14ac:dyDescent="0.25">
      <c r="A152" s="126" t="s">
        <v>111</v>
      </c>
      <c r="B152" s="127"/>
      <c r="C152" s="5"/>
      <c r="D152" s="4"/>
      <c r="E152"/>
    </row>
    <row r="153" spans="1:5" ht="15" customHeight="1" x14ac:dyDescent="0.2">
      <c r="A153" s="50" t="s">
        <v>112</v>
      </c>
      <c r="B153" s="50" t="s">
        <v>63</v>
      </c>
      <c r="C153" s="5"/>
      <c r="D153" s="4"/>
      <c r="E153"/>
    </row>
    <row r="154" spans="1:5" ht="15" customHeight="1" x14ac:dyDescent="0.2">
      <c r="A154" s="50" t="s">
        <v>113</v>
      </c>
      <c r="B154" s="50" t="s">
        <v>120</v>
      </c>
      <c r="C154" s="5"/>
      <c r="D154" s="4"/>
      <c r="E154"/>
    </row>
    <row r="155" spans="1:5" ht="15" customHeight="1" x14ac:dyDescent="0.2">
      <c r="A155" s="50" t="s">
        <v>114</v>
      </c>
      <c r="B155" s="50" t="s">
        <v>117</v>
      </c>
      <c r="C155" s="5"/>
      <c r="D155" s="4"/>
      <c r="E155"/>
    </row>
    <row r="156" spans="1:5" ht="15" customHeight="1" x14ac:dyDescent="0.2">
      <c r="A156" s="50" t="s">
        <v>115</v>
      </c>
      <c r="B156" s="50" t="s">
        <v>118</v>
      </c>
      <c r="C156" s="5"/>
      <c r="D156" s="4"/>
      <c r="E156"/>
    </row>
    <row r="157" spans="1:5" ht="15" customHeight="1" x14ac:dyDescent="0.2">
      <c r="A157" s="50" t="s">
        <v>116</v>
      </c>
      <c r="B157" s="50" t="s">
        <v>119</v>
      </c>
      <c r="C157" s="5"/>
      <c r="D157" s="4"/>
      <c r="E157"/>
    </row>
    <row r="158" spans="1:5" ht="15" customHeight="1" x14ac:dyDescent="0.2">
      <c r="C158" s="5"/>
      <c r="D158" s="4"/>
      <c r="E158"/>
    </row>
    <row r="159" spans="1:5" ht="15" customHeight="1" x14ac:dyDescent="0.2">
      <c r="C159" s="5"/>
      <c r="D159" s="4"/>
      <c r="E159"/>
    </row>
    <row r="160" spans="1:5" ht="15" customHeight="1" x14ac:dyDescent="0.2">
      <c r="C160" s="5"/>
      <c r="D160" s="4"/>
      <c r="E160"/>
    </row>
    <row r="161" spans="3:5" ht="15" customHeight="1" x14ac:dyDescent="0.2">
      <c r="C161" s="5"/>
      <c r="D161" s="4"/>
      <c r="E161"/>
    </row>
    <row r="162" spans="3:5" ht="15" customHeight="1" x14ac:dyDescent="0.2">
      <c r="C162" s="5"/>
      <c r="D162" s="4"/>
      <c r="E162"/>
    </row>
    <row r="163" spans="3:5" ht="15" customHeight="1" x14ac:dyDescent="0.2">
      <c r="C163" s="5"/>
      <c r="D163" s="4"/>
      <c r="E163"/>
    </row>
    <row r="164" spans="3:5" ht="15" customHeight="1" x14ac:dyDescent="0.2">
      <c r="C164" s="5"/>
      <c r="D164" s="4"/>
      <c r="E164"/>
    </row>
    <row r="165" spans="3:5" ht="15" customHeight="1" x14ac:dyDescent="0.2">
      <c r="C165" s="5"/>
      <c r="D165" s="4"/>
      <c r="E165"/>
    </row>
    <row r="166" spans="3:5" ht="15" customHeight="1" x14ac:dyDescent="0.2">
      <c r="C166" s="5"/>
      <c r="D166" s="4"/>
      <c r="E166"/>
    </row>
    <row r="167" spans="3:5" ht="15" customHeight="1" x14ac:dyDescent="0.2">
      <c r="C167" s="5"/>
      <c r="D167" s="4"/>
      <c r="E167"/>
    </row>
    <row r="168" spans="3:5" ht="15" customHeight="1" x14ac:dyDescent="0.2">
      <c r="C168" s="5"/>
      <c r="D168" s="4"/>
      <c r="E168"/>
    </row>
    <row r="169" spans="3:5" ht="15" customHeight="1" x14ac:dyDescent="0.2">
      <c r="C169" s="5"/>
      <c r="D169" s="4"/>
      <c r="E169"/>
    </row>
    <row r="170" spans="3:5" ht="15" customHeight="1" x14ac:dyDescent="0.2">
      <c r="C170" s="5"/>
      <c r="D170" s="4"/>
      <c r="E170"/>
    </row>
    <row r="171" spans="3:5" ht="15" customHeight="1" x14ac:dyDescent="0.2">
      <c r="C171" s="5"/>
      <c r="D171" s="4"/>
      <c r="E171"/>
    </row>
    <row r="172" spans="3:5" ht="15" customHeight="1" x14ac:dyDescent="0.2">
      <c r="C172" s="5"/>
      <c r="D172" s="4"/>
      <c r="E172"/>
    </row>
    <row r="173" spans="3:5" ht="15" customHeight="1" x14ac:dyDescent="0.2">
      <c r="C173" s="5"/>
      <c r="D173" s="4"/>
      <c r="E173"/>
    </row>
    <row r="174" spans="3:5" ht="15" customHeight="1" x14ac:dyDescent="0.2">
      <c r="C174" s="5"/>
      <c r="D174" s="4"/>
      <c r="E174"/>
    </row>
    <row r="175" spans="3:5" ht="15" customHeight="1" x14ac:dyDescent="0.2">
      <c r="C175" s="5"/>
      <c r="D175" s="4"/>
      <c r="E175"/>
    </row>
    <row r="176" spans="3:5" ht="15" customHeight="1" x14ac:dyDescent="0.2">
      <c r="C176" s="5"/>
      <c r="D176" s="4"/>
      <c r="E176"/>
    </row>
    <row r="177" spans="3:5" ht="15" customHeight="1" x14ac:dyDescent="0.2">
      <c r="C177" s="5"/>
      <c r="D177" s="4"/>
      <c r="E177"/>
    </row>
    <row r="178" spans="3:5" ht="15" customHeight="1" x14ac:dyDescent="0.2">
      <c r="C178" s="5"/>
      <c r="D178" s="4"/>
      <c r="E178"/>
    </row>
    <row r="179" spans="3:5" ht="15" customHeight="1" x14ac:dyDescent="0.2">
      <c r="C179" s="5"/>
      <c r="D179" s="4"/>
      <c r="E179"/>
    </row>
    <row r="180" spans="3:5" ht="15" customHeight="1" x14ac:dyDescent="0.2">
      <c r="C180" s="5"/>
      <c r="D180" s="4"/>
      <c r="E180"/>
    </row>
    <row r="181" spans="3:5" ht="15" customHeight="1" x14ac:dyDescent="0.2">
      <c r="C181" s="5"/>
      <c r="D181" s="4"/>
      <c r="E181"/>
    </row>
    <row r="182" spans="3:5" ht="15" customHeight="1" x14ac:dyDescent="0.2">
      <c r="C182" s="5"/>
      <c r="D182" s="4"/>
      <c r="E182"/>
    </row>
    <row r="183" spans="3:5" ht="15" customHeight="1" x14ac:dyDescent="0.2">
      <c r="C183" s="5"/>
      <c r="D183" s="4"/>
      <c r="E183"/>
    </row>
    <row r="184" spans="3:5" ht="15" customHeight="1" x14ac:dyDescent="0.2">
      <c r="C184" s="5"/>
      <c r="D184" s="4"/>
      <c r="E184"/>
    </row>
    <row r="185" spans="3:5" ht="15" customHeight="1" x14ac:dyDescent="0.2">
      <c r="C185" s="5"/>
      <c r="D185" s="4"/>
      <c r="E185"/>
    </row>
    <row r="186" spans="3:5" ht="15" customHeight="1" x14ac:dyDescent="0.2">
      <c r="C186" s="5"/>
      <c r="D186" s="4"/>
      <c r="E186"/>
    </row>
    <row r="187" spans="3:5" ht="15" customHeight="1" x14ac:dyDescent="0.2">
      <c r="C187" s="5"/>
      <c r="D187" s="4"/>
      <c r="E187"/>
    </row>
    <row r="188" spans="3:5" ht="15" customHeight="1" x14ac:dyDescent="0.2">
      <c r="C188" s="5"/>
      <c r="D188" s="4"/>
      <c r="E188"/>
    </row>
    <row r="189" spans="3:5" ht="15" customHeight="1" x14ac:dyDescent="0.2">
      <c r="C189" s="5"/>
      <c r="D189" s="4"/>
      <c r="E189"/>
    </row>
    <row r="190" spans="3:5" ht="15" customHeight="1" x14ac:dyDescent="0.2">
      <c r="C190" s="5"/>
      <c r="D190" s="4"/>
      <c r="E190"/>
    </row>
    <row r="191" spans="3:5" ht="15" customHeight="1" x14ac:dyDescent="0.2">
      <c r="C191" s="5"/>
      <c r="D191" s="4"/>
      <c r="E191"/>
    </row>
    <row r="192" spans="3:5" ht="15" customHeight="1" x14ac:dyDescent="0.2">
      <c r="C192" s="5"/>
      <c r="D192" s="4"/>
      <c r="E192"/>
    </row>
    <row r="193" spans="3:5" ht="15" customHeight="1" x14ac:dyDescent="0.2">
      <c r="C193" s="5"/>
      <c r="D193" s="4"/>
      <c r="E193"/>
    </row>
    <row r="194" spans="3:5" ht="15" customHeight="1" x14ac:dyDescent="0.2">
      <c r="C194" s="5"/>
      <c r="D194" s="4"/>
      <c r="E194"/>
    </row>
    <row r="195" spans="3:5" ht="15" customHeight="1" x14ac:dyDescent="0.2">
      <c r="C195" s="5"/>
      <c r="D195" s="4"/>
      <c r="E195"/>
    </row>
    <row r="196" spans="3:5" ht="15" customHeight="1" x14ac:dyDescent="0.2">
      <c r="C196" s="5"/>
      <c r="D196" s="4"/>
      <c r="E196"/>
    </row>
    <row r="197" spans="3:5" ht="15" customHeight="1" x14ac:dyDescent="0.2">
      <c r="C197" s="5"/>
      <c r="D197" s="4"/>
      <c r="E197"/>
    </row>
    <row r="198" spans="3:5" ht="15" customHeight="1" x14ac:dyDescent="0.2">
      <c r="C198" s="5"/>
      <c r="D198" s="4"/>
      <c r="E198"/>
    </row>
    <row r="199" spans="3:5" ht="15" customHeight="1" x14ac:dyDescent="0.2">
      <c r="C199" s="5"/>
      <c r="D199" s="4"/>
      <c r="E199"/>
    </row>
    <row r="200" spans="3:5" ht="15" customHeight="1" x14ac:dyDescent="0.2">
      <c r="C200" s="5"/>
      <c r="D200" s="4"/>
      <c r="E200"/>
    </row>
    <row r="201" spans="3:5" ht="15" customHeight="1" x14ac:dyDescent="0.2">
      <c r="C201" s="5"/>
      <c r="D201" s="4"/>
      <c r="E201"/>
    </row>
    <row r="202" spans="3:5" ht="15" customHeight="1" x14ac:dyDescent="0.2">
      <c r="C202" s="5"/>
      <c r="D202" s="4"/>
      <c r="E202"/>
    </row>
    <row r="203" spans="3:5" ht="15" customHeight="1" x14ac:dyDescent="0.2">
      <c r="C203" s="5"/>
      <c r="D203" s="4"/>
      <c r="E203"/>
    </row>
    <row r="204" spans="3:5" ht="15" customHeight="1" x14ac:dyDescent="0.2">
      <c r="C204" s="5"/>
      <c r="D204" s="4"/>
      <c r="E204"/>
    </row>
    <row r="205" spans="3:5" ht="15" customHeight="1" x14ac:dyDescent="0.2">
      <c r="C205" s="5"/>
      <c r="D205" s="4"/>
      <c r="E205"/>
    </row>
    <row r="206" spans="3:5" ht="15" customHeight="1" x14ac:dyDescent="0.2">
      <c r="C206" s="5"/>
      <c r="D206" s="4"/>
      <c r="E206"/>
    </row>
    <row r="207" spans="3:5" ht="15" customHeight="1" x14ac:dyDescent="0.2">
      <c r="C207" s="5"/>
      <c r="D207" s="4"/>
      <c r="E207"/>
    </row>
    <row r="208" spans="3:5" ht="15" customHeight="1" x14ac:dyDescent="0.2">
      <c r="C208" s="5"/>
      <c r="D208" s="4"/>
      <c r="E208"/>
    </row>
    <row r="209" spans="3:5" ht="15" customHeight="1" x14ac:dyDescent="0.2">
      <c r="C209" s="5"/>
      <c r="D209" s="4"/>
      <c r="E209"/>
    </row>
    <row r="210" spans="3:5" ht="15" customHeight="1" x14ac:dyDescent="0.2">
      <c r="C210" s="5"/>
      <c r="D210" s="4"/>
      <c r="E210"/>
    </row>
    <row r="211" spans="3:5" ht="15" customHeight="1" x14ac:dyDescent="0.2">
      <c r="C211" s="5"/>
      <c r="D211" s="4"/>
      <c r="E211"/>
    </row>
    <row r="212" spans="3:5" ht="15" customHeight="1" x14ac:dyDescent="0.2">
      <c r="C212" s="5"/>
      <c r="D212" s="4"/>
      <c r="E212"/>
    </row>
    <row r="213" spans="3:5" ht="15" customHeight="1" x14ac:dyDescent="0.2">
      <c r="C213" s="5"/>
      <c r="D213" s="4"/>
      <c r="E213"/>
    </row>
    <row r="214" spans="3:5" ht="15" customHeight="1" x14ac:dyDescent="0.2">
      <c r="C214" s="5"/>
      <c r="D214" s="4"/>
      <c r="E214"/>
    </row>
    <row r="215" spans="3:5" ht="15" customHeight="1" x14ac:dyDescent="0.2">
      <c r="C215" s="5"/>
      <c r="D215" s="4"/>
      <c r="E215"/>
    </row>
    <row r="216" spans="3:5" ht="15" customHeight="1" x14ac:dyDescent="0.2">
      <c r="C216" s="5"/>
      <c r="D216" s="4"/>
      <c r="E216"/>
    </row>
    <row r="217" spans="3:5" ht="15" customHeight="1" x14ac:dyDescent="0.2">
      <c r="C217" s="5"/>
      <c r="D217" s="4"/>
      <c r="E217"/>
    </row>
    <row r="218" spans="3:5" ht="15" customHeight="1" x14ac:dyDescent="0.2">
      <c r="C218" s="5"/>
      <c r="D218" s="4"/>
      <c r="E218"/>
    </row>
    <row r="219" spans="3:5" ht="15" customHeight="1" x14ac:dyDescent="0.2">
      <c r="C219" s="5"/>
      <c r="D219" s="4"/>
      <c r="E219"/>
    </row>
    <row r="220" spans="3:5" ht="15" customHeight="1" x14ac:dyDescent="0.2">
      <c r="C220" s="5"/>
      <c r="D220" s="4"/>
      <c r="E220"/>
    </row>
    <row r="221" spans="3:5" ht="15" customHeight="1" x14ac:dyDescent="0.2">
      <c r="C221" s="5"/>
      <c r="D221" s="4"/>
      <c r="E221"/>
    </row>
    <row r="222" spans="3:5" ht="15" customHeight="1" x14ac:dyDescent="0.2">
      <c r="C222" s="5"/>
      <c r="D222" s="4"/>
      <c r="E222"/>
    </row>
    <row r="223" spans="3:5" ht="15" customHeight="1" x14ac:dyDescent="0.2">
      <c r="C223" s="5"/>
      <c r="D223" s="4"/>
      <c r="E223"/>
    </row>
    <row r="224" spans="3:5" ht="15" customHeight="1" x14ac:dyDescent="0.2">
      <c r="C224" s="5"/>
      <c r="D224" s="4"/>
      <c r="E224"/>
    </row>
    <row r="225" spans="3:5" ht="15" customHeight="1" x14ac:dyDescent="0.2">
      <c r="C225" s="5"/>
      <c r="D225" s="4"/>
      <c r="E225"/>
    </row>
    <row r="226" spans="3:5" ht="15" customHeight="1" x14ac:dyDescent="0.2">
      <c r="C226" s="5"/>
      <c r="D226" s="4"/>
      <c r="E226"/>
    </row>
    <row r="227" spans="3:5" ht="15" customHeight="1" x14ac:dyDescent="0.2">
      <c r="C227" s="5"/>
      <c r="D227" s="4"/>
      <c r="E227"/>
    </row>
    <row r="228" spans="3:5" ht="15" customHeight="1" x14ac:dyDescent="0.2">
      <c r="C228" s="5"/>
      <c r="D228" s="4"/>
      <c r="E228"/>
    </row>
    <row r="229" spans="3:5" ht="15" customHeight="1" x14ac:dyDescent="0.2">
      <c r="C229" s="5"/>
      <c r="D229" s="4"/>
      <c r="E229"/>
    </row>
    <row r="230" spans="3:5" ht="15" customHeight="1" x14ac:dyDescent="0.2">
      <c r="C230" s="5"/>
      <c r="D230" s="4"/>
      <c r="E230"/>
    </row>
    <row r="231" spans="3:5" ht="15" customHeight="1" x14ac:dyDescent="0.2">
      <c r="C231" s="5"/>
      <c r="D231" s="4"/>
      <c r="E231"/>
    </row>
    <row r="232" spans="3:5" ht="15" customHeight="1" x14ac:dyDescent="0.2">
      <c r="C232" s="5"/>
      <c r="D232" s="4"/>
      <c r="E232"/>
    </row>
    <row r="233" spans="3:5" ht="15" customHeight="1" x14ac:dyDescent="0.2">
      <c r="C233" s="5"/>
      <c r="D233" s="4"/>
      <c r="E233"/>
    </row>
    <row r="234" spans="3:5" ht="15" customHeight="1" x14ac:dyDescent="0.2">
      <c r="C234" s="5"/>
      <c r="D234" s="4"/>
      <c r="E234"/>
    </row>
    <row r="235" spans="3:5" ht="15" customHeight="1" x14ac:dyDescent="0.2">
      <c r="C235" s="5"/>
      <c r="D235" s="4"/>
      <c r="E235"/>
    </row>
    <row r="236" spans="3:5" ht="15" customHeight="1" x14ac:dyDescent="0.2">
      <c r="C236" s="5"/>
      <c r="D236" s="4"/>
      <c r="E236"/>
    </row>
    <row r="237" spans="3:5" ht="15" customHeight="1" x14ac:dyDescent="0.2">
      <c r="C237" s="5"/>
      <c r="D237" s="4"/>
      <c r="E237"/>
    </row>
    <row r="238" spans="3:5" ht="15" customHeight="1" x14ac:dyDescent="0.2">
      <c r="C238" s="5"/>
      <c r="D238" s="4"/>
      <c r="E238"/>
    </row>
    <row r="239" spans="3:5" ht="15" customHeight="1" x14ac:dyDescent="0.2">
      <c r="C239" s="5"/>
      <c r="D239" s="4"/>
      <c r="E239"/>
    </row>
    <row r="240" spans="3:5" ht="15" customHeight="1" x14ac:dyDescent="0.2">
      <c r="C240" s="5"/>
      <c r="D240" s="4"/>
      <c r="E240"/>
    </row>
    <row r="241" spans="3:5" ht="15" customHeight="1" x14ac:dyDescent="0.2">
      <c r="C241" s="5"/>
      <c r="D241" s="4"/>
      <c r="E241"/>
    </row>
    <row r="242" spans="3:5" ht="15" customHeight="1" x14ac:dyDescent="0.2">
      <c r="C242" s="5"/>
      <c r="D242" s="4"/>
      <c r="E242"/>
    </row>
    <row r="243" spans="3:5" ht="15" customHeight="1" x14ac:dyDescent="0.2">
      <c r="C243" s="5"/>
      <c r="D243" s="4"/>
      <c r="E243"/>
    </row>
    <row r="244" spans="3:5" ht="15" customHeight="1" x14ac:dyDescent="0.2">
      <c r="C244" s="5"/>
      <c r="D244" s="4"/>
      <c r="E244"/>
    </row>
    <row r="245" spans="3:5" ht="15" customHeight="1" x14ac:dyDescent="0.2">
      <c r="C245" s="5"/>
      <c r="D245" s="4"/>
      <c r="E245"/>
    </row>
    <row r="246" spans="3:5" ht="15" customHeight="1" x14ac:dyDescent="0.2">
      <c r="C246" s="5"/>
      <c r="D246" s="4"/>
      <c r="E246"/>
    </row>
    <row r="247" spans="3:5" ht="15" customHeight="1" x14ac:dyDescent="0.2">
      <c r="C247" s="5"/>
      <c r="D247" s="4"/>
      <c r="E247"/>
    </row>
    <row r="248" spans="3:5" ht="15" customHeight="1" x14ac:dyDescent="0.2">
      <c r="C248" s="5"/>
      <c r="D248" s="4"/>
      <c r="E248"/>
    </row>
    <row r="249" spans="3:5" ht="15" customHeight="1" x14ac:dyDescent="0.2">
      <c r="C249" s="5"/>
      <c r="D249" s="4"/>
      <c r="E249"/>
    </row>
    <row r="250" spans="3:5" ht="15" customHeight="1" x14ac:dyDescent="0.2">
      <c r="C250" s="5"/>
      <c r="D250" s="4"/>
      <c r="E250"/>
    </row>
    <row r="251" spans="3:5" ht="15" customHeight="1" x14ac:dyDescent="0.2">
      <c r="C251" s="5"/>
      <c r="D251" s="4"/>
      <c r="E251"/>
    </row>
    <row r="252" spans="3:5" ht="15" customHeight="1" x14ac:dyDescent="0.2">
      <c r="C252" s="5"/>
      <c r="D252" s="4"/>
      <c r="E252"/>
    </row>
    <row r="253" spans="3:5" ht="15" customHeight="1" x14ac:dyDescent="0.2">
      <c r="C253" s="5"/>
      <c r="D253" s="4"/>
      <c r="E253"/>
    </row>
    <row r="254" spans="3:5" ht="15" customHeight="1" x14ac:dyDescent="0.2">
      <c r="C254" s="5"/>
      <c r="D254" s="4"/>
      <c r="E254"/>
    </row>
    <row r="255" spans="3:5" ht="15" customHeight="1" x14ac:dyDescent="0.2">
      <c r="C255" s="5"/>
      <c r="D255" s="4"/>
      <c r="E255"/>
    </row>
    <row r="256" spans="3:5" ht="15" customHeight="1" x14ac:dyDescent="0.2">
      <c r="C256" s="5"/>
      <c r="D256" s="4"/>
      <c r="E256"/>
    </row>
    <row r="257" spans="3:5" ht="15" customHeight="1" x14ac:dyDescent="0.2">
      <c r="C257" s="5"/>
      <c r="D257" s="4"/>
      <c r="E257"/>
    </row>
    <row r="258" spans="3:5" ht="15" customHeight="1" x14ac:dyDescent="0.2">
      <c r="C258" s="5"/>
      <c r="D258" s="4"/>
      <c r="E258"/>
    </row>
    <row r="259" spans="3:5" ht="15" customHeight="1" x14ac:dyDescent="0.2">
      <c r="C259" s="5"/>
      <c r="D259" s="4"/>
      <c r="E259"/>
    </row>
    <row r="260" spans="3:5" ht="15" customHeight="1" x14ac:dyDescent="0.2">
      <c r="C260" s="5"/>
      <c r="D260" s="4"/>
      <c r="E260"/>
    </row>
    <row r="261" spans="3:5" ht="15" customHeight="1" x14ac:dyDescent="0.2">
      <c r="C261" s="5"/>
      <c r="D261" s="4"/>
      <c r="E261"/>
    </row>
    <row r="262" spans="3:5" ht="15" customHeight="1" x14ac:dyDescent="0.2">
      <c r="C262" s="5"/>
      <c r="D262" s="4"/>
      <c r="E262"/>
    </row>
    <row r="263" spans="3:5" ht="15" customHeight="1" x14ac:dyDescent="0.2">
      <c r="C263" s="5"/>
      <c r="D263" s="4"/>
      <c r="E263"/>
    </row>
    <row r="264" spans="3:5" ht="15" customHeight="1" x14ac:dyDescent="0.2">
      <c r="C264" s="5"/>
      <c r="D264" s="4"/>
      <c r="E264"/>
    </row>
    <row r="265" spans="3:5" ht="15" customHeight="1" x14ac:dyDescent="0.2">
      <c r="C265" s="5"/>
      <c r="D265" s="4"/>
      <c r="E265"/>
    </row>
    <row r="266" spans="3:5" ht="15" customHeight="1" x14ac:dyDescent="0.2">
      <c r="C266" s="5"/>
      <c r="D266" s="4"/>
      <c r="E266"/>
    </row>
    <row r="267" spans="3:5" ht="15" customHeight="1" x14ac:dyDescent="0.2">
      <c r="C267" s="5"/>
      <c r="D267" s="4"/>
      <c r="E267"/>
    </row>
    <row r="268" spans="3:5" ht="15" customHeight="1" x14ac:dyDescent="0.2">
      <c r="C268" s="5"/>
      <c r="D268" s="4"/>
      <c r="E268"/>
    </row>
    <row r="269" spans="3:5" ht="15" customHeight="1" x14ac:dyDescent="0.2">
      <c r="C269" s="5"/>
      <c r="D269" s="4"/>
      <c r="E269"/>
    </row>
    <row r="270" spans="3:5" ht="15" customHeight="1" x14ac:dyDescent="0.2">
      <c r="C270" s="5"/>
      <c r="D270" s="4"/>
      <c r="E270"/>
    </row>
    <row r="271" spans="3:5" ht="15" customHeight="1" x14ac:dyDescent="0.2">
      <c r="C271" s="5"/>
      <c r="D271" s="4"/>
      <c r="E271"/>
    </row>
    <row r="272" spans="3:5" ht="15" customHeight="1" x14ac:dyDescent="0.2">
      <c r="C272" s="5"/>
      <c r="D272" s="4"/>
      <c r="E272"/>
    </row>
    <row r="273" spans="3:5" ht="15" customHeight="1" x14ac:dyDescent="0.2">
      <c r="C273" s="5"/>
      <c r="D273" s="4"/>
      <c r="E273"/>
    </row>
    <row r="274" spans="3:5" ht="15" customHeight="1" x14ac:dyDescent="0.2">
      <c r="C274" s="5"/>
      <c r="D274" s="4"/>
      <c r="E274"/>
    </row>
    <row r="275" spans="3:5" ht="15" customHeight="1" x14ac:dyDescent="0.2">
      <c r="C275" s="5"/>
      <c r="D275" s="4"/>
      <c r="E275"/>
    </row>
    <row r="276" spans="3:5" ht="15" customHeight="1" x14ac:dyDescent="0.2">
      <c r="C276" s="5"/>
      <c r="D276" s="4"/>
      <c r="E276"/>
    </row>
    <row r="277" spans="3:5" ht="15" customHeight="1" x14ac:dyDescent="0.2">
      <c r="C277" s="5"/>
      <c r="D277" s="4"/>
      <c r="E277"/>
    </row>
    <row r="278" spans="3:5" ht="15" customHeight="1" x14ac:dyDescent="0.2">
      <c r="C278" s="5"/>
      <c r="D278" s="4"/>
      <c r="E278"/>
    </row>
    <row r="279" spans="3:5" ht="15" customHeight="1" x14ac:dyDescent="0.2">
      <c r="C279" s="5"/>
      <c r="D279" s="4"/>
      <c r="E279"/>
    </row>
    <row r="280" spans="3:5" ht="15" customHeight="1" x14ac:dyDescent="0.2">
      <c r="C280" s="5"/>
      <c r="D280" s="4"/>
      <c r="E280"/>
    </row>
    <row r="281" spans="3:5" ht="15" customHeight="1" x14ac:dyDescent="0.2">
      <c r="C281" s="5"/>
      <c r="D281" s="4"/>
      <c r="E281"/>
    </row>
    <row r="282" spans="3:5" ht="15" customHeight="1" x14ac:dyDescent="0.2">
      <c r="C282" s="5"/>
      <c r="D282" s="4"/>
      <c r="E282"/>
    </row>
    <row r="283" spans="3:5" ht="15" customHeight="1" x14ac:dyDescent="0.2">
      <c r="C283" s="5"/>
      <c r="D283" s="4"/>
      <c r="E283"/>
    </row>
    <row r="284" spans="3:5" ht="15" customHeight="1" x14ac:dyDescent="0.2">
      <c r="C284" s="5"/>
      <c r="D284" s="4"/>
      <c r="E284"/>
    </row>
    <row r="285" spans="3:5" ht="15" customHeight="1" x14ac:dyDescent="0.2">
      <c r="C285" s="5"/>
      <c r="D285" s="4"/>
      <c r="E285"/>
    </row>
    <row r="286" spans="3:5" ht="15" customHeight="1" x14ac:dyDescent="0.2">
      <c r="C286" s="5"/>
      <c r="D286" s="4"/>
      <c r="E286"/>
    </row>
    <row r="287" spans="3:5" ht="15" customHeight="1" x14ac:dyDescent="0.2">
      <c r="C287" s="5"/>
      <c r="D287" s="4"/>
      <c r="E287"/>
    </row>
    <row r="288" spans="3:5" ht="15" customHeight="1" x14ac:dyDescent="0.2">
      <c r="C288" s="5"/>
      <c r="D288" s="4"/>
      <c r="E288"/>
    </row>
    <row r="289" spans="3:5" ht="15" customHeight="1" x14ac:dyDescent="0.2">
      <c r="C289" s="5"/>
      <c r="D289" s="4"/>
      <c r="E289"/>
    </row>
    <row r="290" spans="3:5" ht="15" customHeight="1" x14ac:dyDescent="0.2">
      <c r="C290" s="5"/>
      <c r="D290" s="4"/>
      <c r="E290"/>
    </row>
    <row r="291" spans="3:5" ht="15" customHeight="1" x14ac:dyDescent="0.2">
      <c r="C291" s="5"/>
      <c r="D291" s="4"/>
      <c r="E291"/>
    </row>
    <row r="292" spans="3:5" ht="15" customHeight="1" x14ac:dyDescent="0.2">
      <c r="C292" s="5"/>
      <c r="D292" s="4"/>
      <c r="E292"/>
    </row>
    <row r="293" spans="3:5" ht="15" customHeight="1" x14ac:dyDescent="0.2">
      <c r="C293" s="5"/>
      <c r="D293" s="4"/>
      <c r="E293"/>
    </row>
    <row r="294" spans="3:5" ht="15" customHeight="1" x14ac:dyDescent="0.2">
      <c r="C294" s="5"/>
      <c r="D294" s="4"/>
      <c r="E294"/>
    </row>
    <row r="295" spans="3:5" ht="15" customHeight="1" x14ac:dyDescent="0.2">
      <c r="C295" s="5"/>
      <c r="D295" s="4"/>
      <c r="E295"/>
    </row>
    <row r="296" spans="3:5" ht="15" customHeight="1" x14ac:dyDescent="0.2">
      <c r="C296" s="5"/>
      <c r="D296" s="4"/>
      <c r="E296"/>
    </row>
    <row r="297" spans="3:5" ht="15" customHeight="1" x14ac:dyDescent="0.2">
      <c r="C297" s="5"/>
      <c r="D297" s="4"/>
      <c r="E297"/>
    </row>
    <row r="298" spans="3:5" ht="15" customHeight="1" x14ac:dyDescent="0.2">
      <c r="C298" s="5"/>
      <c r="D298" s="4"/>
      <c r="E298"/>
    </row>
    <row r="299" spans="3:5" ht="15" customHeight="1" x14ac:dyDescent="0.2">
      <c r="C299" s="5"/>
      <c r="D299" s="4"/>
      <c r="E299"/>
    </row>
    <row r="300" spans="3:5" ht="15" customHeight="1" x14ac:dyDescent="0.2">
      <c r="C300" s="5"/>
      <c r="D300" s="4"/>
      <c r="E300"/>
    </row>
    <row r="301" spans="3:5" ht="15" customHeight="1" x14ac:dyDescent="0.2">
      <c r="C301" s="5"/>
      <c r="D301" s="4"/>
      <c r="E301"/>
    </row>
    <row r="302" spans="3:5" ht="15" customHeight="1" x14ac:dyDescent="0.2">
      <c r="C302" s="5"/>
      <c r="D302" s="4"/>
      <c r="E302"/>
    </row>
    <row r="303" spans="3:5" ht="15" customHeight="1" x14ac:dyDescent="0.2">
      <c r="C303" s="5"/>
      <c r="D303" s="4"/>
      <c r="E303"/>
    </row>
    <row r="304" spans="3:5" ht="15" customHeight="1" x14ac:dyDescent="0.2">
      <c r="C304" s="5"/>
      <c r="D304" s="4"/>
      <c r="E304"/>
    </row>
    <row r="305" spans="3:5" ht="15" customHeight="1" x14ac:dyDescent="0.2">
      <c r="C305" s="5"/>
      <c r="D305" s="4"/>
      <c r="E305"/>
    </row>
    <row r="306" spans="3:5" ht="15" customHeight="1" x14ac:dyDescent="0.2">
      <c r="C306" s="5"/>
      <c r="D306" s="4"/>
      <c r="E306"/>
    </row>
    <row r="307" spans="3:5" ht="15" customHeight="1" x14ac:dyDescent="0.2">
      <c r="C307" s="5"/>
      <c r="D307" s="4"/>
      <c r="E307"/>
    </row>
    <row r="308" spans="3:5" ht="15" customHeight="1" x14ac:dyDescent="0.2">
      <c r="C308" s="5"/>
      <c r="D308" s="4"/>
      <c r="E308"/>
    </row>
    <row r="309" spans="3:5" ht="15" customHeight="1" x14ac:dyDescent="0.2">
      <c r="C309" s="5"/>
      <c r="D309" s="4"/>
      <c r="E309"/>
    </row>
    <row r="310" spans="3:5" ht="15" customHeight="1" x14ac:dyDescent="0.2">
      <c r="C310" s="5"/>
      <c r="D310" s="4"/>
      <c r="E310"/>
    </row>
    <row r="311" spans="3:5" ht="15" customHeight="1" x14ac:dyDescent="0.2">
      <c r="C311" s="5"/>
      <c r="D311" s="4"/>
      <c r="E311"/>
    </row>
    <row r="312" spans="3:5" ht="15" customHeight="1" x14ac:dyDescent="0.2">
      <c r="C312" s="5"/>
      <c r="D312" s="4"/>
      <c r="E312"/>
    </row>
    <row r="313" spans="3:5" ht="15" customHeight="1" x14ac:dyDescent="0.2">
      <c r="C313" s="5"/>
      <c r="D313" s="4"/>
      <c r="E313"/>
    </row>
    <row r="314" spans="3:5" ht="15" customHeight="1" x14ac:dyDescent="0.2">
      <c r="C314" s="5"/>
      <c r="D314" s="4"/>
      <c r="E314"/>
    </row>
    <row r="315" spans="3:5" ht="15" customHeight="1" x14ac:dyDescent="0.2">
      <c r="C315" s="5"/>
      <c r="D315" s="4"/>
      <c r="E315"/>
    </row>
    <row r="316" spans="3:5" ht="15" customHeight="1" x14ac:dyDescent="0.2">
      <c r="C316" s="5"/>
      <c r="D316" s="4"/>
      <c r="E316"/>
    </row>
    <row r="317" spans="3:5" ht="15" customHeight="1" x14ac:dyDescent="0.2">
      <c r="C317" s="5"/>
      <c r="D317" s="4"/>
      <c r="E317"/>
    </row>
    <row r="318" spans="3:5" ht="15" customHeight="1" x14ac:dyDescent="0.2">
      <c r="C318" s="5"/>
      <c r="D318" s="4"/>
      <c r="E318"/>
    </row>
    <row r="319" spans="3:5" ht="15" customHeight="1" x14ac:dyDescent="0.2">
      <c r="C319" s="5"/>
      <c r="D319" s="4"/>
      <c r="E319"/>
    </row>
    <row r="320" spans="3:5" ht="15" customHeight="1" x14ac:dyDescent="0.2">
      <c r="C320" s="5"/>
      <c r="D320" s="4"/>
      <c r="E320"/>
    </row>
    <row r="321" spans="3:5" ht="15" customHeight="1" x14ac:dyDescent="0.2">
      <c r="C321" s="5"/>
      <c r="D321" s="4"/>
      <c r="E321"/>
    </row>
    <row r="322" spans="3:5" ht="15" customHeight="1" x14ac:dyDescent="0.2">
      <c r="C322" s="5"/>
      <c r="D322" s="4"/>
      <c r="E322"/>
    </row>
    <row r="323" spans="3:5" ht="15" customHeight="1" x14ac:dyDescent="0.2">
      <c r="C323" s="5"/>
      <c r="D323" s="4"/>
      <c r="E323"/>
    </row>
    <row r="324" spans="3:5" ht="15" customHeight="1" x14ac:dyDescent="0.2">
      <c r="C324" s="5"/>
      <c r="D324" s="4"/>
      <c r="E324"/>
    </row>
    <row r="325" spans="3:5" ht="15" customHeight="1" x14ac:dyDescent="0.2">
      <c r="C325" s="5"/>
      <c r="D325" s="4"/>
      <c r="E325"/>
    </row>
    <row r="326" spans="3:5" ht="15" customHeight="1" x14ac:dyDescent="0.2">
      <c r="C326" s="5"/>
      <c r="D326" s="4"/>
      <c r="E326"/>
    </row>
    <row r="327" spans="3:5" ht="15" customHeight="1" x14ac:dyDescent="0.2">
      <c r="C327" s="5"/>
      <c r="D327" s="4"/>
      <c r="E327"/>
    </row>
    <row r="328" spans="3:5" ht="15" customHeight="1" x14ac:dyDescent="0.2">
      <c r="C328" s="5"/>
      <c r="D328" s="4"/>
      <c r="E328"/>
    </row>
    <row r="329" spans="3:5" ht="15" customHeight="1" x14ac:dyDescent="0.2">
      <c r="C329" s="5"/>
      <c r="D329" s="4"/>
      <c r="E329"/>
    </row>
    <row r="330" spans="3:5" ht="15" customHeight="1" x14ac:dyDescent="0.2">
      <c r="C330" s="5"/>
      <c r="D330" s="4"/>
      <c r="E330"/>
    </row>
    <row r="331" spans="3:5" ht="15" customHeight="1" x14ac:dyDescent="0.2">
      <c r="C331" s="5"/>
      <c r="D331" s="4"/>
      <c r="E331"/>
    </row>
    <row r="332" spans="3:5" ht="15" customHeight="1" x14ac:dyDescent="0.2">
      <c r="C332" s="5"/>
      <c r="D332" s="4"/>
      <c r="E332"/>
    </row>
    <row r="333" spans="3:5" ht="15" customHeight="1" x14ac:dyDescent="0.2">
      <c r="C333" s="5"/>
      <c r="D333" s="4"/>
      <c r="E333"/>
    </row>
    <row r="334" spans="3:5" ht="15" customHeight="1" x14ac:dyDescent="0.2">
      <c r="C334" s="5"/>
      <c r="D334" s="4"/>
      <c r="E334"/>
    </row>
    <row r="335" spans="3:5" ht="15" customHeight="1" x14ac:dyDescent="0.2">
      <c r="C335" s="5"/>
      <c r="D335" s="4"/>
      <c r="E335"/>
    </row>
    <row r="336" spans="3:5" ht="15" customHeight="1" x14ac:dyDescent="0.2">
      <c r="C336" s="5"/>
      <c r="D336" s="4"/>
      <c r="E336"/>
    </row>
    <row r="337" spans="3:5" ht="15" customHeight="1" x14ac:dyDescent="0.2">
      <c r="C337" s="5"/>
      <c r="D337" s="4"/>
      <c r="E337"/>
    </row>
    <row r="338" spans="3:5" ht="15" customHeight="1" x14ac:dyDescent="0.2">
      <c r="C338" s="5"/>
      <c r="D338" s="4"/>
      <c r="E338"/>
    </row>
    <row r="339" spans="3:5" ht="15" customHeight="1" x14ac:dyDescent="0.2">
      <c r="C339" s="5"/>
      <c r="D339" s="4"/>
      <c r="E339"/>
    </row>
    <row r="340" spans="3:5" ht="15" customHeight="1" x14ac:dyDescent="0.2">
      <c r="C340" s="5"/>
      <c r="D340" s="4"/>
      <c r="E340"/>
    </row>
    <row r="341" spans="3:5" ht="15" customHeight="1" x14ac:dyDescent="0.2">
      <c r="C341" s="5"/>
      <c r="D341" s="4"/>
      <c r="E341"/>
    </row>
    <row r="342" spans="3:5" ht="15" customHeight="1" x14ac:dyDescent="0.2">
      <c r="C342" s="5"/>
      <c r="D342" s="4"/>
      <c r="E342"/>
    </row>
    <row r="343" spans="3:5" ht="15" customHeight="1" x14ac:dyDescent="0.2">
      <c r="C343" s="5"/>
      <c r="D343" s="4"/>
      <c r="E343"/>
    </row>
    <row r="344" spans="3:5" ht="15" customHeight="1" x14ac:dyDescent="0.2">
      <c r="C344" s="5"/>
      <c r="D344" s="4"/>
      <c r="E344"/>
    </row>
    <row r="345" spans="3:5" ht="15" customHeight="1" x14ac:dyDescent="0.2">
      <c r="C345" s="5"/>
      <c r="D345" s="4"/>
      <c r="E345"/>
    </row>
    <row r="346" spans="3:5" ht="15" customHeight="1" x14ac:dyDescent="0.2">
      <c r="C346" s="5"/>
      <c r="D346" s="4"/>
      <c r="E346"/>
    </row>
    <row r="347" spans="3:5" ht="15" customHeight="1" x14ac:dyDescent="0.2">
      <c r="C347" s="5"/>
      <c r="D347" s="4"/>
      <c r="E347"/>
    </row>
    <row r="348" spans="3:5" ht="15" customHeight="1" x14ac:dyDescent="0.2">
      <c r="C348" s="5"/>
      <c r="D348" s="4"/>
      <c r="E348"/>
    </row>
    <row r="349" spans="3:5" ht="15" customHeight="1" x14ac:dyDescent="0.2">
      <c r="C349" s="5"/>
      <c r="D349" s="4"/>
      <c r="E349"/>
    </row>
    <row r="350" spans="3:5" ht="15" customHeight="1" x14ac:dyDescent="0.2">
      <c r="C350" s="5"/>
      <c r="D350" s="4"/>
      <c r="E350"/>
    </row>
    <row r="351" spans="3:5" ht="15" customHeight="1" x14ac:dyDescent="0.2">
      <c r="C351" s="5"/>
      <c r="D351" s="4"/>
      <c r="E351"/>
    </row>
    <row r="352" spans="3:5" ht="15" customHeight="1" x14ac:dyDescent="0.2">
      <c r="C352" s="5"/>
      <c r="D352" s="4"/>
      <c r="E352"/>
    </row>
    <row r="353" spans="3:5" ht="15" customHeight="1" x14ac:dyDescent="0.2">
      <c r="C353" s="5"/>
      <c r="D353" s="4"/>
      <c r="E353"/>
    </row>
    <row r="354" spans="3:5" ht="15" customHeight="1" x14ac:dyDescent="0.2">
      <c r="C354" s="5"/>
      <c r="D354" s="4"/>
      <c r="E354"/>
    </row>
    <row r="355" spans="3:5" ht="15" customHeight="1" x14ac:dyDescent="0.2">
      <c r="C355" s="5"/>
      <c r="D355" s="4"/>
      <c r="E355"/>
    </row>
    <row r="356" spans="3:5" ht="15" customHeight="1" x14ac:dyDescent="0.2">
      <c r="C356" s="5"/>
      <c r="D356" s="4"/>
      <c r="E356"/>
    </row>
    <row r="357" spans="3:5" ht="15" customHeight="1" x14ac:dyDescent="0.2">
      <c r="C357" s="5"/>
      <c r="D357" s="4"/>
      <c r="E357"/>
    </row>
    <row r="358" spans="3:5" ht="15" customHeight="1" x14ac:dyDescent="0.2">
      <c r="C358" s="5"/>
      <c r="D358" s="4"/>
      <c r="E358"/>
    </row>
    <row r="359" spans="3:5" ht="15" customHeight="1" x14ac:dyDescent="0.2">
      <c r="C359" s="5"/>
      <c r="D359" s="4"/>
      <c r="E359"/>
    </row>
    <row r="360" spans="3:5" ht="15" customHeight="1" x14ac:dyDescent="0.2">
      <c r="C360" s="5"/>
      <c r="D360" s="4"/>
      <c r="E360"/>
    </row>
    <row r="361" spans="3:5" ht="15" customHeight="1" x14ac:dyDescent="0.2">
      <c r="C361" s="5"/>
      <c r="D361" s="4"/>
      <c r="E361"/>
    </row>
    <row r="362" spans="3:5" ht="15" customHeight="1" x14ac:dyDescent="0.2">
      <c r="C362" s="5"/>
      <c r="D362" s="4"/>
      <c r="E362"/>
    </row>
    <row r="363" spans="3:5" ht="15" customHeight="1" x14ac:dyDescent="0.2">
      <c r="C363" s="5"/>
      <c r="D363" s="4"/>
      <c r="E363"/>
    </row>
    <row r="364" spans="3:5" ht="15" customHeight="1" x14ac:dyDescent="0.2">
      <c r="C364" s="5"/>
      <c r="D364" s="4"/>
      <c r="E364"/>
    </row>
    <row r="365" spans="3:5" ht="15" customHeight="1" x14ac:dyDescent="0.2">
      <c r="C365" s="5"/>
      <c r="D365" s="4"/>
      <c r="E365"/>
    </row>
    <row r="366" spans="3:5" ht="15" customHeight="1" x14ac:dyDescent="0.2">
      <c r="C366" s="5"/>
      <c r="D366" s="4"/>
      <c r="E366"/>
    </row>
    <row r="367" spans="3:5" ht="15" customHeight="1" x14ac:dyDescent="0.2">
      <c r="C367" s="5"/>
      <c r="D367" s="4"/>
      <c r="E367"/>
    </row>
    <row r="368" spans="3:5" ht="15" customHeight="1" x14ac:dyDescent="0.2">
      <c r="C368" s="5"/>
      <c r="D368" s="4"/>
      <c r="E368"/>
    </row>
    <row r="369" spans="3:5" ht="15" customHeight="1" x14ac:dyDescent="0.2">
      <c r="C369" s="5"/>
      <c r="D369" s="4"/>
      <c r="E369"/>
    </row>
    <row r="370" spans="3:5" ht="15" customHeight="1" x14ac:dyDescent="0.2">
      <c r="C370" s="5"/>
      <c r="D370" s="4"/>
      <c r="E370"/>
    </row>
    <row r="371" spans="3:5" ht="15" customHeight="1" x14ac:dyDescent="0.2">
      <c r="C371" s="5"/>
      <c r="D371" s="4"/>
      <c r="E371"/>
    </row>
    <row r="372" spans="3:5" ht="15" customHeight="1" x14ac:dyDescent="0.2">
      <c r="C372" s="5"/>
      <c r="D372" s="4"/>
      <c r="E372"/>
    </row>
    <row r="373" spans="3:5" ht="15" customHeight="1" x14ac:dyDescent="0.2">
      <c r="C373" s="5"/>
      <c r="D373" s="4"/>
      <c r="E373"/>
    </row>
    <row r="374" spans="3:5" ht="15" customHeight="1" x14ac:dyDescent="0.2">
      <c r="C374" s="5"/>
      <c r="D374" s="4"/>
      <c r="E374"/>
    </row>
    <row r="375" spans="3:5" ht="15" customHeight="1" x14ac:dyDescent="0.2">
      <c r="C375" s="5"/>
      <c r="D375" s="4"/>
      <c r="E375"/>
    </row>
    <row r="376" spans="3:5" ht="15" customHeight="1" x14ac:dyDescent="0.2">
      <c r="C376" s="5"/>
      <c r="D376" s="4"/>
      <c r="E376"/>
    </row>
    <row r="377" spans="3:5" ht="15" customHeight="1" x14ac:dyDescent="0.2">
      <c r="C377" s="5"/>
      <c r="D377" s="4"/>
      <c r="E377"/>
    </row>
    <row r="378" spans="3:5" ht="15" customHeight="1" x14ac:dyDescent="0.2">
      <c r="C378" s="5"/>
      <c r="D378" s="4"/>
      <c r="E378"/>
    </row>
    <row r="379" spans="3:5" ht="15" customHeight="1" x14ac:dyDescent="0.2">
      <c r="C379" s="5"/>
      <c r="D379" s="4"/>
      <c r="E379"/>
    </row>
    <row r="380" spans="3:5" ht="15" customHeight="1" x14ac:dyDescent="0.2">
      <c r="C380" s="5"/>
      <c r="D380" s="4"/>
      <c r="E380"/>
    </row>
    <row r="381" spans="3:5" ht="15" customHeight="1" x14ac:dyDescent="0.2">
      <c r="C381" s="5"/>
      <c r="D381" s="4"/>
      <c r="E381"/>
    </row>
    <row r="382" spans="3:5" ht="15" customHeight="1" x14ac:dyDescent="0.2">
      <c r="C382" s="5"/>
      <c r="D382" s="4"/>
      <c r="E382"/>
    </row>
    <row r="383" spans="3:5" ht="15" customHeight="1" x14ac:dyDescent="0.2">
      <c r="C383" s="5"/>
      <c r="D383" s="4"/>
      <c r="E383"/>
    </row>
    <row r="384" spans="3:5" ht="15" customHeight="1" x14ac:dyDescent="0.2">
      <c r="C384" s="5"/>
      <c r="D384" s="4"/>
      <c r="E384"/>
    </row>
    <row r="385" spans="3:5" ht="15" customHeight="1" x14ac:dyDescent="0.2">
      <c r="C385" s="5"/>
      <c r="D385" s="4"/>
      <c r="E385"/>
    </row>
    <row r="386" spans="3:5" ht="15" customHeight="1" x14ac:dyDescent="0.2">
      <c r="C386" s="5"/>
      <c r="D386" s="4"/>
      <c r="E386"/>
    </row>
    <row r="387" spans="3:5" ht="15" customHeight="1" x14ac:dyDescent="0.2">
      <c r="C387" s="5"/>
      <c r="D387" s="4"/>
      <c r="E387"/>
    </row>
    <row r="388" spans="3:5" ht="15" customHeight="1" x14ac:dyDescent="0.2">
      <c r="C388" s="5"/>
      <c r="D388" s="4"/>
      <c r="E388"/>
    </row>
    <row r="389" spans="3:5" ht="15" customHeight="1" x14ac:dyDescent="0.2">
      <c r="C389" s="5"/>
      <c r="D389" s="4"/>
      <c r="E389"/>
    </row>
    <row r="390" spans="3:5" ht="15" customHeight="1" x14ac:dyDescent="0.2">
      <c r="C390" s="5"/>
      <c r="D390" s="4"/>
      <c r="E390"/>
    </row>
    <row r="391" spans="3:5" ht="15" customHeight="1" x14ac:dyDescent="0.2">
      <c r="C391" s="5"/>
      <c r="D391" s="4"/>
      <c r="E391"/>
    </row>
    <row r="392" spans="3:5" ht="15" customHeight="1" x14ac:dyDescent="0.2">
      <c r="C392" s="5"/>
      <c r="D392" s="4"/>
      <c r="E392"/>
    </row>
    <row r="393" spans="3:5" ht="15" customHeight="1" x14ac:dyDescent="0.2">
      <c r="C393" s="5"/>
      <c r="D393" s="4"/>
      <c r="E393"/>
    </row>
    <row r="394" spans="3:5" ht="15" customHeight="1" x14ac:dyDescent="0.2">
      <c r="C394" s="5"/>
      <c r="D394" s="4"/>
      <c r="E394"/>
    </row>
    <row r="395" spans="3:5" ht="15" customHeight="1" x14ac:dyDescent="0.2">
      <c r="C395" s="5"/>
      <c r="D395" s="4"/>
      <c r="E395"/>
    </row>
    <row r="396" spans="3:5" ht="15" customHeight="1" x14ac:dyDescent="0.2">
      <c r="C396" s="5"/>
      <c r="D396" s="4"/>
      <c r="E396"/>
    </row>
    <row r="397" spans="3:5" ht="15" customHeight="1" x14ac:dyDescent="0.2">
      <c r="C397" s="5"/>
      <c r="D397" s="4"/>
      <c r="E397"/>
    </row>
    <row r="398" spans="3:5" ht="15" customHeight="1" x14ac:dyDescent="0.2">
      <c r="C398" s="5"/>
      <c r="D398" s="4"/>
      <c r="E398"/>
    </row>
    <row r="399" spans="3:5" ht="15" customHeight="1" x14ac:dyDescent="0.2">
      <c r="C399" s="5"/>
      <c r="D399" s="4"/>
      <c r="E399"/>
    </row>
    <row r="400" spans="3:5" ht="15" customHeight="1" x14ac:dyDescent="0.2">
      <c r="C400" s="5"/>
      <c r="D400" s="4"/>
      <c r="E400"/>
    </row>
    <row r="401" spans="3:5" ht="15" customHeight="1" x14ac:dyDescent="0.2">
      <c r="C401" s="5"/>
      <c r="D401" s="4"/>
      <c r="E401"/>
    </row>
    <row r="402" spans="3:5" ht="15" customHeight="1" x14ac:dyDescent="0.2">
      <c r="C402" s="5"/>
      <c r="D402" s="4"/>
      <c r="E402"/>
    </row>
    <row r="403" spans="3:5" ht="15" customHeight="1" x14ac:dyDescent="0.2">
      <c r="C403" s="5"/>
      <c r="D403" s="4"/>
      <c r="E403"/>
    </row>
    <row r="404" spans="3:5" ht="15" customHeight="1" x14ac:dyDescent="0.2">
      <c r="C404" s="5"/>
      <c r="D404" s="4"/>
      <c r="E404"/>
    </row>
    <row r="405" spans="3:5" ht="15" customHeight="1" x14ac:dyDescent="0.2">
      <c r="C405" s="5"/>
      <c r="D405" s="4"/>
      <c r="E405"/>
    </row>
    <row r="406" spans="3:5" ht="15" customHeight="1" x14ac:dyDescent="0.2">
      <c r="C406" s="5"/>
      <c r="D406" s="4"/>
      <c r="E406"/>
    </row>
    <row r="407" spans="3:5" ht="15" customHeight="1" x14ac:dyDescent="0.2">
      <c r="C407" s="5"/>
      <c r="D407" s="4"/>
      <c r="E407"/>
    </row>
    <row r="408" spans="3:5" ht="15" customHeight="1" x14ac:dyDescent="0.2">
      <c r="C408" s="5"/>
      <c r="D408" s="4"/>
      <c r="E408"/>
    </row>
    <row r="409" spans="3:5" ht="15" customHeight="1" x14ac:dyDescent="0.2">
      <c r="C409" s="5"/>
      <c r="D409" s="4"/>
      <c r="E409"/>
    </row>
    <row r="410" spans="3:5" ht="15" customHeight="1" x14ac:dyDescent="0.2">
      <c r="C410" s="5"/>
      <c r="D410" s="4"/>
      <c r="E410"/>
    </row>
    <row r="411" spans="3:5" ht="15" customHeight="1" x14ac:dyDescent="0.2">
      <c r="C411" s="5"/>
      <c r="D411" s="4"/>
      <c r="E411"/>
    </row>
    <row r="412" spans="3:5" ht="15" customHeight="1" x14ac:dyDescent="0.2">
      <c r="C412" s="5"/>
      <c r="D412" s="4"/>
      <c r="E412"/>
    </row>
    <row r="413" spans="3:5" ht="15" customHeight="1" x14ac:dyDescent="0.2">
      <c r="C413" s="5"/>
      <c r="D413" s="4"/>
      <c r="E413"/>
    </row>
    <row r="414" spans="3:5" ht="15" customHeight="1" x14ac:dyDescent="0.2">
      <c r="C414" s="5"/>
      <c r="D414" s="4"/>
      <c r="E414"/>
    </row>
    <row r="415" spans="3:5" ht="15" customHeight="1" x14ac:dyDescent="0.2">
      <c r="C415" s="5"/>
      <c r="D415" s="4"/>
      <c r="E415"/>
    </row>
    <row r="416" spans="3:5" ht="15" customHeight="1" x14ac:dyDescent="0.2">
      <c r="C416" s="5"/>
      <c r="D416" s="4"/>
      <c r="E416"/>
    </row>
    <row r="417" spans="3:5" ht="15" customHeight="1" x14ac:dyDescent="0.2">
      <c r="C417" s="5"/>
      <c r="D417" s="4"/>
      <c r="E417"/>
    </row>
    <row r="418" spans="3:5" ht="15" customHeight="1" x14ac:dyDescent="0.2">
      <c r="C418" s="5"/>
      <c r="D418" s="4"/>
      <c r="E418"/>
    </row>
    <row r="419" spans="3:5" ht="15" customHeight="1" x14ac:dyDescent="0.2">
      <c r="C419" s="5"/>
      <c r="D419" s="4"/>
      <c r="E419"/>
    </row>
    <row r="420" spans="3:5" ht="15" customHeight="1" x14ac:dyDescent="0.2">
      <c r="C420" s="5"/>
      <c r="D420" s="4"/>
      <c r="E420"/>
    </row>
    <row r="421" spans="3:5" ht="15" customHeight="1" x14ac:dyDescent="0.2">
      <c r="C421" s="5"/>
      <c r="D421" s="4"/>
      <c r="E421"/>
    </row>
    <row r="422" spans="3:5" ht="15" customHeight="1" x14ac:dyDescent="0.2">
      <c r="C422" s="5"/>
      <c r="D422" s="4"/>
      <c r="E422"/>
    </row>
    <row r="423" spans="3:5" ht="15" customHeight="1" x14ac:dyDescent="0.2">
      <c r="C423" s="5"/>
      <c r="D423" s="4"/>
      <c r="E423"/>
    </row>
    <row r="424" spans="3:5" ht="15" customHeight="1" x14ac:dyDescent="0.2">
      <c r="C424" s="5"/>
      <c r="D424" s="4"/>
      <c r="E424"/>
    </row>
    <row r="425" spans="3:5" ht="15" customHeight="1" x14ac:dyDescent="0.2">
      <c r="C425" s="5"/>
      <c r="D425" s="4"/>
      <c r="E425"/>
    </row>
    <row r="426" spans="3:5" ht="15" customHeight="1" x14ac:dyDescent="0.2">
      <c r="C426" s="5"/>
      <c r="D426" s="4"/>
      <c r="E426"/>
    </row>
    <row r="427" spans="3:5" ht="15" customHeight="1" x14ac:dyDescent="0.2">
      <c r="C427" s="5"/>
      <c r="D427" s="4"/>
      <c r="E427"/>
    </row>
    <row r="428" spans="3:5" ht="15" customHeight="1" x14ac:dyDescent="0.2">
      <c r="C428" s="5"/>
      <c r="D428" s="4"/>
      <c r="E428"/>
    </row>
    <row r="429" spans="3:5" ht="15" customHeight="1" x14ac:dyDescent="0.2">
      <c r="C429" s="5"/>
      <c r="D429" s="4"/>
      <c r="E429"/>
    </row>
    <row r="430" spans="3:5" ht="15" customHeight="1" x14ac:dyDescent="0.2">
      <c r="C430" s="5"/>
      <c r="D430" s="4"/>
      <c r="E430"/>
    </row>
    <row r="431" spans="3:5" ht="15" customHeight="1" x14ac:dyDescent="0.2">
      <c r="C431" s="5"/>
      <c r="D431" s="4"/>
      <c r="E431"/>
    </row>
    <row r="432" spans="3:5" ht="15" customHeight="1" x14ac:dyDescent="0.2">
      <c r="C432" s="5"/>
      <c r="D432" s="4"/>
      <c r="E432"/>
    </row>
    <row r="433" spans="3:5" ht="15" customHeight="1" x14ac:dyDescent="0.2">
      <c r="C433" s="5"/>
      <c r="D433" s="4"/>
      <c r="E433"/>
    </row>
    <row r="434" spans="3:5" ht="15" customHeight="1" x14ac:dyDescent="0.2">
      <c r="C434" s="5"/>
      <c r="D434" s="4"/>
      <c r="E434"/>
    </row>
    <row r="435" spans="3:5" ht="15" customHeight="1" x14ac:dyDescent="0.2">
      <c r="C435" s="5"/>
      <c r="D435" s="4"/>
      <c r="E435"/>
    </row>
    <row r="436" spans="3:5" ht="15" customHeight="1" x14ac:dyDescent="0.2">
      <c r="C436" s="5"/>
      <c r="D436" s="4"/>
      <c r="E436"/>
    </row>
    <row r="437" spans="3:5" ht="15" customHeight="1" x14ac:dyDescent="0.2">
      <c r="C437" s="5"/>
      <c r="D437" s="4"/>
      <c r="E437"/>
    </row>
    <row r="438" spans="3:5" ht="15" customHeight="1" x14ac:dyDescent="0.2">
      <c r="C438" s="5"/>
      <c r="D438" s="4"/>
      <c r="E438"/>
    </row>
    <row r="439" spans="3:5" ht="15" customHeight="1" x14ac:dyDescent="0.2">
      <c r="C439" s="5"/>
      <c r="D439" s="4"/>
      <c r="E439"/>
    </row>
    <row r="440" spans="3:5" ht="15" customHeight="1" x14ac:dyDescent="0.2">
      <c r="C440" s="5"/>
      <c r="D440" s="4"/>
      <c r="E440"/>
    </row>
    <row r="441" spans="3:5" ht="15" customHeight="1" x14ac:dyDescent="0.2">
      <c r="C441" s="5"/>
      <c r="D441" s="4"/>
      <c r="E441"/>
    </row>
    <row r="442" spans="3:5" ht="15" customHeight="1" x14ac:dyDescent="0.2">
      <c r="C442" s="5"/>
      <c r="D442" s="4"/>
      <c r="E442"/>
    </row>
    <row r="443" spans="3:5" ht="15" customHeight="1" x14ac:dyDescent="0.2">
      <c r="C443" s="5"/>
      <c r="D443" s="4"/>
      <c r="E443"/>
    </row>
    <row r="444" spans="3:5" ht="15" customHeight="1" x14ac:dyDescent="0.2">
      <c r="C444" s="5"/>
      <c r="D444" s="4"/>
      <c r="E444"/>
    </row>
    <row r="445" spans="3:5" ht="15" customHeight="1" x14ac:dyDescent="0.2">
      <c r="C445" s="5"/>
      <c r="D445" s="4"/>
      <c r="E445"/>
    </row>
    <row r="446" spans="3:5" ht="15" customHeight="1" x14ac:dyDescent="0.2">
      <c r="C446" s="5"/>
      <c r="D446" s="4"/>
      <c r="E446"/>
    </row>
    <row r="447" spans="3:5" ht="15" customHeight="1" x14ac:dyDescent="0.2">
      <c r="C447" s="5"/>
      <c r="D447" s="4"/>
      <c r="E447"/>
    </row>
    <row r="448" spans="3:5" ht="15" customHeight="1" x14ac:dyDescent="0.2">
      <c r="C448" s="5"/>
      <c r="D448" s="4"/>
      <c r="E448"/>
    </row>
    <row r="449" spans="3:5" ht="15" customHeight="1" x14ac:dyDescent="0.2">
      <c r="C449" s="5"/>
      <c r="D449" s="4"/>
      <c r="E449"/>
    </row>
    <row r="450" spans="3:5" ht="15" customHeight="1" x14ac:dyDescent="0.2">
      <c r="C450" s="5"/>
      <c r="D450" s="4"/>
      <c r="E450"/>
    </row>
    <row r="451" spans="3:5" ht="15" customHeight="1" x14ac:dyDescent="0.2">
      <c r="C451" s="5"/>
      <c r="D451" s="4"/>
      <c r="E451"/>
    </row>
    <row r="452" spans="3:5" ht="15" customHeight="1" x14ac:dyDescent="0.2">
      <c r="C452" s="5"/>
      <c r="D452" s="4"/>
      <c r="E452"/>
    </row>
    <row r="453" spans="3:5" ht="15" customHeight="1" x14ac:dyDescent="0.2">
      <c r="C453" s="5"/>
      <c r="D453" s="4"/>
      <c r="E453"/>
    </row>
    <row r="454" spans="3:5" ht="15" customHeight="1" x14ac:dyDescent="0.2">
      <c r="C454" s="5"/>
      <c r="D454" s="4"/>
      <c r="E454"/>
    </row>
    <row r="455" spans="3:5" ht="15" customHeight="1" x14ac:dyDescent="0.2">
      <c r="C455" s="5"/>
      <c r="D455" s="4"/>
      <c r="E455"/>
    </row>
    <row r="456" spans="3:5" ht="15" customHeight="1" x14ac:dyDescent="0.2">
      <c r="C456" s="5"/>
      <c r="D456" s="4"/>
      <c r="E456"/>
    </row>
    <row r="457" spans="3:5" ht="15" customHeight="1" x14ac:dyDescent="0.2">
      <c r="C457" s="5"/>
      <c r="D457" s="4"/>
      <c r="E457"/>
    </row>
    <row r="458" spans="3:5" ht="15" customHeight="1" x14ac:dyDescent="0.2">
      <c r="C458" s="5"/>
      <c r="D458" s="4"/>
      <c r="E458"/>
    </row>
    <row r="459" spans="3:5" ht="15" customHeight="1" x14ac:dyDescent="0.2">
      <c r="C459" s="5"/>
      <c r="D459" s="4"/>
      <c r="E459"/>
    </row>
    <row r="460" spans="3:5" ht="15" customHeight="1" x14ac:dyDescent="0.2">
      <c r="C460" s="5"/>
      <c r="D460" s="4"/>
      <c r="E460"/>
    </row>
    <row r="461" spans="3:5" ht="15" customHeight="1" x14ac:dyDescent="0.2">
      <c r="C461" s="5"/>
      <c r="D461" s="4"/>
      <c r="E461"/>
    </row>
    <row r="462" spans="3:5" ht="15" customHeight="1" x14ac:dyDescent="0.2">
      <c r="C462" s="5"/>
      <c r="D462" s="4"/>
      <c r="E462"/>
    </row>
    <row r="463" spans="3:5" ht="15" customHeight="1" x14ac:dyDescent="0.2">
      <c r="C463" s="5"/>
      <c r="D463" s="4"/>
      <c r="E463"/>
    </row>
    <row r="464" spans="3:5" ht="15" customHeight="1" x14ac:dyDescent="0.2">
      <c r="C464" s="5"/>
      <c r="D464" s="4"/>
      <c r="E464"/>
    </row>
    <row r="465" spans="3:5" ht="15" customHeight="1" x14ac:dyDescent="0.2">
      <c r="C465" s="5"/>
      <c r="D465" s="4"/>
      <c r="E465"/>
    </row>
    <row r="466" spans="3:5" ht="15" customHeight="1" x14ac:dyDescent="0.2">
      <c r="C466" s="5"/>
      <c r="D466" s="4"/>
      <c r="E466"/>
    </row>
    <row r="467" spans="3:5" ht="15" customHeight="1" x14ac:dyDescent="0.2">
      <c r="C467" s="5"/>
      <c r="D467" s="4"/>
      <c r="E467"/>
    </row>
    <row r="468" spans="3:5" ht="15" customHeight="1" x14ac:dyDescent="0.2">
      <c r="C468" s="5"/>
      <c r="D468" s="4"/>
      <c r="E468"/>
    </row>
    <row r="469" spans="3:5" ht="15" customHeight="1" x14ac:dyDescent="0.2">
      <c r="C469" s="5"/>
      <c r="D469" s="4"/>
      <c r="E469"/>
    </row>
    <row r="470" spans="3:5" ht="15" customHeight="1" x14ac:dyDescent="0.2">
      <c r="C470" s="5"/>
      <c r="D470" s="4"/>
      <c r="E470"/>
    </row>
    <row r="471" spans="3:5" ht="15" customHeight="1" x14ac:dyDescent="0.2">
      <c r="C471" s="5"/>
      <c r="D471" s="4"/>
      <c r="E471"/>
    </row>
    <row r="472" spans="3:5" ht="15" customHeight="1" x14ac:dyDescent="0.2">
      <c r="C472" s="5"/>
      <c r="D472" s="4"/>
      <c r="E472"/>
    </row>
    <row r="473" spans="3:5" ht="15" customHeight="1" x14ac:dyDescent="0.2">
      <c r="C473" s="5"/>
      <c r="D473" s="4"/>
      <c r="E473"/>
    </row>
    <row r="474" spans="3:5" ht="15" customHeight="1" x14ac:dyDescent="0.2">
      <c r="C474" s="5"/>
      <c r="D474" s="4"/>
      <c r="E474"/>
    </row>
    <row r="475" spans="3:5" ht="15" customHeight="1" x14ac:dyDescent="0.2">
      <c r="C475" s="5"/>
      <c r="D475" s="4"/>
      <c r="E475"/>
    </row>
    <row r="476" spans="3:5" ht="15" customHeight="1" x14ac:dyDescent="0.2">
      <c r="C476" s="5"/>
      <c r="D476" s="4"/>
      <c r="E476"/>
    </row>
    <row r="477" spans="3:5" ht="15" customHeight="1" x14ac:dyDescent="0.2">
      <c r="C477" s="5"/>
      <c r="D477" s="4"/>
      <c r="E477"/>
    </row>
    <row r="478" spans="3:5" ht="15" customHeight="1" x14ac:dyDescent="0.2">
      <c r="C478" s="5"/>
      <c r="D478" s="4"/>
      <c r="E478"/>
    </row>
    <row r="479" spans="3:5" ht="15" customHeight="1" x14ac:dyDescent="0.2">
      <c r="C479" s="5"/>
      <c r="D479" s="4"/>
      <c r="E479"/>
    </row>
    <row r="480" spans="3:5" ht="15" customHeight="1" x14ac:dyDescent="0.2">
      <c r="C480" s="5"/>
      <c r="D480" s="4"/>
      <c r="E480"/>
    </row>
    <row r="481" spans="3:5" ht="15" customHeight="1" x14ac:dyDescent="0.2">
      <c r="C481" s="5"/>
      <c r="D481" s="4"/>
      <c r="E481"/>
    </row>
    <row r="482" spans="3:5" ht="15" customHeight="1" x14ac:dyDescent="0.2">
      <c r="C482" s="5"/>
      <c r="D482" s="4"/>
      <c r="E482"/>
    </row>
    <row r="483" spans="3:5" ht="15" customHeight="1" x14ac:dyDescent="0.2">
      <c r="C483" s="5"/>
      <c r="D483" s="4"/>
      <c r="E483"/>
    </row>
    <row r="484" spans="3:5" ht="15" customHeight="1" x14ac:dyDescent="0.2">
      <c r="C484" s="5"/>
      <c r="D484" s="4"/>
      <c r="E484"/>
    </row>
    <row r="485" spans="3:5" ht="15" customHeight="1" x14ac:dyDescent="0.2">
      <c r="C485" s="5"/>
      <c r="D485" s="4"/>
      <c r="E485"/>
    </row>
    <row r="486" spans="3:5" ht="15" customHeight="1" x14ac:dyDescent="0.2">
      <c r="C486" s="5"/>
      <c r="D486" s="4"/>
      <c r="E486"/>
    </row>
    <row r="487" spans="3:5" ht="15" customHeight="1" x14ac:dyDescent="0.2">
      <c r="C487" s="5"/>
      <c r="D487" s="4"/>
      <c r="E487"/>
    </row>
    <row r="488" spans="3:5" ht="15" customHeight="1" x14ac:dyDescent="0.2">
      <c r="C488" s="5"/>
      <c r="D488" s="4"/>
      <c r="E488"/>
    </row>
    <row r="489" spans="3:5" ht="15" customHeight="1" x14ac:dyDescent="0.2">
      <c r="C489" s="5"/>
      <c r="D489" s="4"/>
      <c r="E489"/>
    </row>
    <row r="490" spans="3:5" ht="15" customHeight="1" x14ac:dyDescent="0.2">
      <c r="C490" s="5"/>
      <c r="D490" s="4"/>
      <c r="E490"/>
    </row>
    <row r="491" spans="3:5" ht="15" customHeight="1" x14ac:dyDescent="0.2">
      <c r="C491" s="5"/>
      <c r="D491" s="4"/>
      <c r="E491"/>
    </row>
    <row r="492" spans="3:5" ht="15" customHeight="1" x14ac:dyDescent="0.2">
      <c r="C492" s="5"/>
      <c r="D492" s="4"/>
      <c r="E492"/>
    </row>
    <row r="493" spans="3:5" ht="15" customHeight="1" x14ac:dyDescent="0.2">
      <c r="C493" s="5"/>
      <c r="D493" s="4"/>
      <c r="E493"/>
    </row>
    <row r="494" spans="3:5" ht="15" customHeight="1" x14ac:dyDescent="0.2">
      <c r="C494" s="5"/>
      <c r="D494" s="4"/>
      <c r="E494"/>
    </row>
    <row r="495" spans="3:5" ht="15" customHeight="1" x14ac:dyDescent="0.2">
      <c r="C495" s="5"/>
      <c r="D495" s="4"/>
      <c r="E495"/>
    </row>
    <row r="496" spans="3:5" ht="15" customHeight="1" x14ac:dyDescent="0.2">
      <c r="C496" s="5"/>
      <c r="D496" s="4"/>
      <c r="E496"/>
    </row>
    <row r="497" spans="3:5" ht="15" customHeight="1" x14ac:dyDescent="0.2">
      <c r="C497" s="5"/>
      <c r="D497" s="4"/>
      <c r="E497"/>
    </row>
    <row r="498" spans="3:5" ht="15" customHeight="1" x14ac:dyDescent="0.2">
      <c r="C498" s="5"/>
      <c r="D498" s="4"/>
      <c r="E498"/>
    </row>
    <row r="499" spans="3:5" ht="15" customHeight="1" x14ac:dyDescent="0.2">
      <c r="C499" s="5"/>
      <c r="D499" s="4"/>
      <c r="E499"/>
    </row>
    <row r="500" spans="3:5" ht="15" customHeight="1" x14ac:dyDescent="0.2">
      <c r="C500" s="5"/>
      <c r="D500" s="4"/>
      <c r="E500"/>
    </row>
  </sheetData>
  <mergeCells count="60">
    <mergeCell ref="A150:C150"/>
    <mergeCell ref="A152:B152"/>
    <mergeCell ref="B24:D24"/>
    <mergeCell ref="D25:D27"/>
    <mergeCell ref="C20:D21"/>
    <mergeCell ref="A19:A38"/>
    <mergeCell ref="B29:D29"/>
    <mergeCell ref="B33:D33"/>
    <mergeCell ref="B41:B42"/>
    <mergeCell ref="C34:D34"/>
    <mergeCell ref="B78:B79"/>
    <mergeCell ref="B54:D54"/>
    <mergeCell ref="B64:B65"/>
    <mergeCell ref="B43:D43"/>
    <mergeCell ref="B46:B47"/>
    <mergeCell ref="B48:D48"/>
    <mergeCell ref="A39:A60"/>
    <mergeCell ref="A137:D137"/>
    <mergeCell ref="A139:D139"/>
    <mergeCell ref="A143:D143"/>
    <mergeCell ref="B52:B53"/>
    <mergeCell ref="D49:D51"/>
    <mergeCell ref="C62:D66"/>
    <mergeCell ref="C39:D42"/>
    <mergeCell ref="B99:B100"/>
    <mergeCell ref="B82:B83"/>
    <mergeCell ref="B84:D84"/>
    <mergeCell ref="D85:D86"/>
    <mergeCell ref="B90:D90"/>
    <mergeCell ref="B131:D131"/>
    <mergeCell ref="D132:D133"/>
    <mergeCell ref="C114:D118"/>
    <mergeCell ref="C95:D97"/>
    <mergeCell ref="C76:D79"/>
    <mergeCell ref="A114:A135"/>
    <mergeCell ref="A95:A113"/>
    <mergeCell ref="A76:A94"/>
    <mergeCell ref="B119:D119"/>
    <mergeCell ref="B125:D125"/>
    <mergeCell ref="B103:D103"/>
    <mergeCell ref="B105:B106"/>
    <mergeCell ref="B107:D107"/>
    <mergeCell ref="B109:B110"/>
    <mergeCell ref="B111:D111"/>
    <mergeCell ref="B4:D4"/>
    <mergeCell ref="B2:D3"/>
    <mergeCell ref="B101:D101"/>
    <mergeCell ref="B80:D80"/>
    <mergeCell ref="B70:D70"/>
    <mergeCell ref="C71:D71"/>
    <mergeCell ref="A7:C7"/>
    <mergeCell ref="A9:A11"/>
    <mergeCell ref="B8:C8"/>
    <mergeCell ref="B9:C9"/>
    <mergeCell ref="B10:C10"/>
    <mergeCell ref="B11:C11"/>
    <mergeCell ref="A12:D12"/>
    <mergeCell ref="A17:D17"/>
    <mergeCell ref="C55:D55"/>
    <mergeCell ref="A61:A75"/>
  </mergeCells>
  <dataValidations count="1">
    <dataValidation type="list" allowBlank="1" showInputMessage="1" showErrorMessage="1" sqref="D9 D10 D11 C19 C61 C126">
      <formula1>choice</formula1>
    </dataValidation>
  </dataValidations>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2"/>
  <sheetViews>
    <sheetView workbookViewId="0">
      <selection activeCell="D12" sqref="D12"/>
    </sheetView>
  </sheetViews>
  <sheetFormatPr defaultRowHeight="12.75" x14ac:dyDescent="0.2"/>
  <sheetData>
    <row r="1" spans="3:3" x14ac:dyDescent="0.2">
      <c r="C1" t="s">
        <v>80</v>
      </c>
    </row>
    <row r="2" spans="3:3" x14ac:dyDescent="0.2">
      <c r="C2" t="s">
        <v>79</v>
      </c>
    </row>
  </sheetData>
  <sheetProtection password="F54A"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Consolidated Checklist</vt:lpstr>
      <vt:lpstr>Sheet1</vt:lpstr>
      <vt:lpstr>choice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GRIHA</dc:creator>
  <cp:lastModifiedBy>tavishi guleria</cp:lastModifiedBy>
  <cp:lastPrinted>2014-11-24T11:10:54Z</cp:lastPrinted>
  <dcterms:created xsi:type="dcterms:W3CDTF">2013-01-24T04:52:19Z</dcterms:created>
  <dcterms:modified xsi:type="dcterms:W3CDTF">2016-05-27T05:12:30Z</dcterms:modified>
</cp:coreProperties>
</file>